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socskrb-my.sharepoint.com/personal/hgligora_socskrb_hr/Documents/CPUZ IBM - CENTAR/WEB/WEB tekstovi sa stare stranice/KATALOG INFORMACIJA/FINANCIJE/FINANCIJSKA IZVJEŠĆA/"/>
    </mc:Choice>
  </mc:AlternateContent>
  <xr:revisionPtr revIDLastSave="0" documentId="8_{AE5C0084-EA71-47D4-AAF2-45D5153D12EF}" xr6:coauthVersionLast="47" xr6:coauthVersionMax="47" xr10:uidLastSave="{00000000-0000-0000-0000-000000000000}"/>
  <bookViews>
    <workbookView xWindow="-120" yWindow="-120" windowWidth="29040" windowHeight="15840" tabRatio="937" xr2:uid="{00000000-000D-0000-FFFF-FFFF00000000}"/>
  </bookViews>
  <sheets>
    <sheet name="NASLOVNA" sheetId="18" r:id="rId1"/>
    <sheet name="OTU" sheetId="19" r:id="rId2"/>
    <sheet name="DD IBM LOVRAN JUŽNO PROČELJE" sheetId="14" r:id="rId3"/>
    <sheet name="LIMARSKI RADOVI" sheetId="20" r:id="rId4"/>
    <sheet name="SANACIJA RAVNI KROV" sheetId="15" r:id="rId5"/>
    <sheet name="SANACIJA KOSI KROV" sheetId="16" r:id="rId6"/>
    <sheet name="SANACIJA UNUARNJIH PROSTORA" sheetId="17" r:id="rId7"/>
    <sheet name="REKAPITULACIJA SANACIJA DD IBM " sheetId="10" r:id="rId8"/>
  </sheets>
  <definedNames>
    <definedName name="_xlnm.Print_Area" localSheetId="2">'DD IBM LOVRAN JUŽNO PROČELJE'!$A$1:$F$123</definedName>
    <definedName name="_xlnm.Print_Area" localSheetId="3">'LIMARSKI RADOVI'!$A$1:$F$27</definedName>
    <definedName name="_xlnm.Print_Area" localSheetId="1">OTU!$B$1:$I$114</definedName>
    <definedName name="_xlnm.Print_Area" localSheetId="7">'REKAPITULACIJA SANACIJA DD IBM '!$A$1:$C$21</definedName>
    <definedName name="_xlnm.Print_Area" localSheetId="4">'SANACIJA RAVNI KROV'!$A$1:$F$40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9" i="14" l="1"/>
  <c r="A64" i="14" s="1"/>
  <c r="F17" i="20"/>
  <c r="F15" i="20"/>
  <c r="F13" i="20"/>
  <c r="F11" i="20"/>
  <c r="F10" i="20"/>
  <c r="B6" i="10"/>
  <c r="F11" i="14"/>
  <c r="A70" i="14" l="1"/>
  <c r="A72" i="14" s="1"/>
  <c r="B9" i="10"/>
  <c r="B8" i="10"/>
  <c r="B7" i="10"/>
  <c r="B5" i="10"/>
  <c r="F20" i="20" l="1"/>
  <c r="F48" i="14"/>
  <c r="F25" i="20" l="1"/>
  <c r="F27" i="20" s="1"/>
  <c r="C6" i="10" s="1"/>
  <c r="F16" i="15"/>
  <c r="F24" i="15"/>
  <c r="F22" i="15"/>
  <c r="F20" i="15"/>
  <c r="F18" i="15"/>
  <c r="B35" i="15"/>
  <c r="B34" i="15"/>
  <c r="F14" i="15"/>
  <c r="F9" i="15"/>
  <c r="F10" i="15" s="1"/>
  <c r="F34" i="15" s="1"/>
  <c r="B36" i="17"/>
  <c r="A27" i="17"/>
  <c r="A25" i="17"/>
  <c r="F25" i="17"/>
  <c r="F23" i="17"/>
  <c r="F11" i="17"/>
  <c r="B35" i="17"/>
  <c r="B34" i="17"/>
  <c r="F17" i="17"/>
  <c r="F9" i="17"/>
  <c r="F13" i="17" s="1"/>
  <c r="F34" i="17" s="1"/>
  <c r="B38" i="16"/>
  <c r="B37" i="16"/>
  <c r="F29" i="16"/>
  <c r="F27" i="16"/>
  <c r="F25" i="16"/>
  <c r="F23" i="16"/>
  <c r="F21" i="16"/>
  <c r="F19" i="16"/>
  <c r="A19" i="16"/>
  <c r="F17" i="16"/>
  <c r="F11" i="16"/>
  <c r="A11" i="16"/>
  <c r="F9" i="16"/>
  <c r="F27" i="15" l="1"/>
  <c r="F35" i="15" s="1"/>
  <c r="F37" i="15" s="1"/>
  <c r="C7" i="10" s="1"/>
  <c r="F27" i="17"/>
  <c r="F36" i="17" s="1"/>
  <c r="F19" i="17"/>
  <c r="F35" i="17" s="1"/>
  <c r="A21" i="16"/>
  <c r="F13" i="16"/>
  <c r="F37" i="16" s="1"/>
  <c r="F30" i="16"/>
  <c r="F38" i="16" s="1"/>
  <c r="A104" i="14"/>
  <c r="D68" i="14"/>
  <c r="D76" i="14" s="1"/>
  <c r="D67" i="14"/>
  <c r="D75" i="14" s="1"/>
  <c r="D66" i="14"/>
  <c r="D74" i="14" s="1"/>
  <c r="D65" i="14"/>
  <c r="D73" i="14" s="1"/>
  <c r="D62" i="14"/>
  <c r="D61" i="14"/>
  <c r="F104" i="14"/>
  <c r="F40" i="16" l="1"/>
  <c r="C8" i="10" s="1"/>
  <c r="F38" i="17"/>
  <c r="C9" i="10" s="1"/>
  <c r="A23" i="16"/>
  <c r="A25" i="16" s="1"/>
  <c r="B112" i="14"/>
  <c r="B111" i="14"/>
  <c r="A106" i="14"/>
  <c r="F102" i="14"/>
  <c r="F106" i="14" s="1"/>
  <c r="F112" i="14" s="1"/>
  <c r="F95" i="14"/>
  <c r="F97" i="14" s="1"/>
  <c r="F111" i="14" s="1"/>
  <c r="B86" i="14"/>
  <c r="A86" i="14"/>
  <c r="B85" i="14"/>
  <c r="A85" i="14"/>
  <c r="B84" i="14"/>
  <c r="B83" i="14"/>
  <c r="A83" i="14"/>
  <c r="B82" i="14"/>
  <c r="A82" i="14"/>
  <c r="F76" i="14"/>
  <c r="F75" i="14"/>
  <c r="F74" i="14"/>
  <c r="F73" i="14"/>
  <c r="F70" i="14"/>
  <c r="F68" i="14"/>
  <c r="F67" i="14"/>
  <c r="F66" i="14"/>
  <c r="F65" i="14"/>
  <c r="F62" i="14"/>
  <c r="F61" i="14"/>
  <c r="D57" i="14"/>
  <c r="D60" i="14" s="1"/>
  <c r="F60" i="14" s="1"/>
  <c r="F46" i="14"/>
  <c r="F39" i="14"/>
  <c r="F37" i="14"/>
  <c r="F35" i="14"/>
  <c r="F34" i="14"/>
  <c r="F33" i="14"/>
  <c r="A32" i="14"/>
  <c r="F30" i="14"/>
  <c r="F29" i="14"/>
  <c r="F28" i="14"/>
  <c r="F27" i="14"/>
  <c r="A24" i="14"/>
  <c r="F18" i="14"/>
  <c r="F10" i="14"/>
  <c r="A27" i="16" l="1"/>
  <c r="A29" i="16" s="1"/>
  <c r="F114" i="14"/>
  <c r="F121" i="14" s="1"/>
  <c r="F21" i="14"/>
  <c r="F83" i="14" s="1"/>
  <c r="F50" i="14"/>
  <c r="F85" i="14" s="1"/>
  <c r="F14" i="14"/>
  <c r="F82" i="14" s="1"/>
  <c r="F41" i="14"/>
  <c r="F84" i="14" s="1"/>
  <c r="F57" i="14"/>
  <c r="F78" i="14" s="1"/>
  <c r="F86" i="14" s="1"/>
  <c r="F88" i="14" l="1"/>
  <c r="F120" i="14" s="1"/>
  <c r="F123" i="14" s="1"/>
  <c r="C5" i="10" s="1"/>
  <c r="A18" i="14"/>
  <c r="A37" i="14"/>
  <c r="A39" i="14" s="1"/>
  <c r="C11" i="10" l="1"/>
  <c r="C12" i="10" s="1"/>
  <c r="C13" i="10" s="1"/>
  <c r="A11" i="17"/>
  <c r="A16" i="15"/>
</calcChain>
</file>

<file path=xl/sharedStrings.xml><?xml version="1.0" encoding="utf-8"?>
<sst xmlns="http://schemas.openxmlformats.org/spreadsheetml/2006/main" count="415" uniqueCount="245">
  <si>
    <t>A.</t>
  </si>
  <si>
    <t xml:space="preserve">GRAĐEVINSKI RADOVI </t>
  </si>
  <si>
    <t>I.</t>
  </si>
  <si>
    <t>II.</t>
  </si>
  <si>
    <t>kom</t>
  </si>
  <si>
    <t>III.</t>
  </si>
  <si>
    <t>ZIDARSKI RADOVI</t>
  </si>
  <si>
    <t>ZIDARSKI RADOVI UKUPNO Kn</t>
  </si>
  <si>
    <t>IV.</t>
  </si>
  <si>
    <t>IZOLATERSKI  RADOVI</t>
  </si>
  <si>
    <t>IZOLATERSKI  RADOVI UKUPNO Kn</t>
  </si>
  <si>
    <t>V.</t>
  </si>
  <si>
    <t xml:space="preserve">REKAPITULACIJA GRAĐEVINSKI RADOVI </t>
  </si>
  <si>
    <t>LIMARSKI RADOVI</t>
  </si>
  <si>
    <t>LIMARSKI RADOVI UKUPNO Kn</t>
  </si>
  <si>
    <t>količina</t>
  </si>
  <si>
    <t>jed.cijena</t>
  </si>
  <si>
    <t>jed.mjere</t>
  </si>
  <si>
    <t>cijena</t>
  </si>
  <si>
    <t>FASADERSKI  RADOVI</t>
  </si>
  <si>
    <t>FASADERSKI  RADOVI UKUPNO Kn</t>
  </si>
  <si>
    <t>B.</t>
  </si>
  <si>
    <t xml:space="preserve">OBRTNIČKI RADOVI </t>
  </si>
  <si>
    <t>m'</t>
  </si>
  <si>
    <t xml:space="preserve">REKAPITULACIJA OBRTNIČKI RADOVI </t>
  </si>
  <si>
    <t>OBRTNIČKI RADOVI UKUPNO Kn</t>
  </si>
  <si>
    <t>GRAĐEVINSKI RADOVI  UKUPNO Kn</t>
  </si>
  <si>
    <t>RUŠENJE I DEMONTAŽE</t>
  </si>
  <si>
    <t xml:space="preserve">• </t>
  </si>
  <si>
    <t>PRIPREMNI RADOVI</t>
  </si>
  <si>
    <t>RUŠENJE I DEMONTAŽE UKUPNO Kn</t>
  </si>
  <si>
    <t>PRIPREMNI RADOVI UKUPNO Kn</t>
  </si>
  <si>
    <r>
      <rPr>
        <b/>
        <sz val="10"/>
        <rFont val="Arial"/>
        <family val="2"/>
        <charset val="238"/>
      </rPr>
      <t>NAPOMENA:</t>
    </r>
    <r>
      <rPr>
        <sz val="10"/>
        <rFont val="Arial"/>
        <family val="2"/>
        <charset val="238"/>
      </rPr>
      <t xml:space="preserve"> za stavke VI.1 VI.2 i VI.3 nije dozvoljena ugradnja slojeva različitih proizvođača.</t>
    </r>
  </si>
  <si>
    <t>fasada</t>
  </si>
  <si>
    <t>Demontaža postojećih vertilaknih i horizontalnih oluka za odvodnju oborinskih voda sa krovišta, zajedno sa obujmicama i nosačima. Deponiranje istih u blizini objekta i odvoz na građevinski deponij. Obračun po m' cijevi, sa svim potrebnim materijalom i radom.</t>
  </si>
  <si>
    <t>vertikalni oluk</t>
  </si>
  <si>
    <t>horizontalni oluk</t>
  </si>
  <si>
    <t>m²</t>
  </si>
  <si>
    <t>Izradio:</t>
  </si>
  <si>
    <t>REKAPITULACIJA</t>
  </si>
  <si>
    <t xml:space="preserve">II. </t>
  </si>
  <si>
    <t>ograde terase</t>
  </si>
  <si>
    <t>BRAVARSKI RADOVI</t>
  </si>
  <si>
    <t>BRAVARSKI RADOVI ukupno kn</t>
  </si>
  <si>
    <t>Svetozar Kovačević, mag.ing.aedif.</t>
  </si>
  <si>
    <t>KERAMIČARSKI RADOVI</t>
  </si>
  <si>
    <t>KERAMIČARSKI RADOVI ukupno kn</t>
  </si>
  <si>
    <t>fasadni istaci RŠ 20-30 cm ; obračun po m'</t>
  </si>
  <si>
    <t>fasadni istaci RŠ 30-50 cm ; obračun po m'</t>
  </si>
  <si>
    <r>
      <t>m</t>
    </r>
    <r>
      <rPr>
        <sz val="10"/>
        <rFont val="Calibri"/>
        <family val="2"/>
      </rPr>
      <t>²</t>
    </r>
  </si>
  <si>
    <t xml:space="preserve">Izrada hidroizolacijskog impregnacijskog bezbojnog premaza na fasadnim istacima u 2 sloja nanošenjem četkom ili valjkom u širini 40 cm, prema uputama proizvođača. Obračun po m' istaka.  </t>
  </si>
  <si>
    <r>
      <t>m</t>
    </r>
    <r>
      <rPr>
        <sz val="10"/>
        <rFont val="Calibri"/>
        <family val="2"/>
        <charset val="238"/>
      </rPr>
      <t>²</t>
    </r>
  </si>
  <si>
    <t>Sanacija oštećenja na betonskim površinama ograda terase s reparaturnim mortom za saniranje na način da su prethodno uklonjeni svi dotrajali dijelovi tako da podloga bude čista, suha i nosiva. Obračun po m' sanirane ograde. Točna količina bit će poznata nakon dovršetka pripremnih radova i uklanjanja fine i grube žbuke.</t>
  </si>
  <si>
    <t>Izrada cementnog estriha betonom C25/30. Estrih se izvodi na izvedenoj hidroizolaciji. Armiranje mrežom Q131 (B500B) ili polipropilenskim mikrovlaknima. Površina zaribana i izvedena u  padu 0.5% prema uputama nadzornog inženjera. U cijenu uključen rad i materijal. Prosječna debljina estriha je 5 cm. Obračun po m² izvedenog estriha.</t>
  </si>
  <si>
    <r>
      <t>Dobava materijala te izvedba polimer-cementne hidroizolacije ispod keramike na terasama. Mort se postavlja u 2 sloja ukupne debljine 3-4 mm. Za bolje prijanjanje premaza, podlogu je treba dodatno ojačati i stabilizirati impregnacijom. Premaz se na kritičnim mjestima spoja poda sa zidovima ojačava ugradnjom visoko elastične, brtveće trake  koja se utapa u prvi sloj premaza, a drugim se prekriva u potpunosti.  U cijenu uključen rad i dobava potrebnog materijala (prajmer, hidroizolacija i elastične brtveće trake). Obračun po m</t>
    </r>
    <r>
      <rPr>
        <sz val="10"/>
        <rFont val="Calibri"/>
        <family val="2"/>
      </rPr>
      <t>²</t>
    </r>
    <r>
      <rPr>
        <sz val="10"/>
        <rFont val="Arial"/>
        <family val="2"/>
        <charset val="238"/>
      </rPr>
      <t xml:space="preserve"> izvedene hidroizolacije poda terase.</t>
    </r>
  </si>
  <si>
    <t>Izrada horizontalnog oluka. Oluk se izrađuje od pocinčanog, plastificiranog lima debljine 0,55 mm i postavlja na kuke, razvijene širine 33 cm. U jediničnu cijenu uračunati sav rad, materijal, uključujući i postavu kuka i spojna sredstva. Obračun po m' postavljenog horizontalnog oluka sa svim potrebnim materijalom i radom.</t>
  </si>
  <si>
    <t>Izrada i montaža horizontalnog ležećeg oluka s izvedbom dvije rigalice, u podnožju ograde na terasi, razvijene širine 33 cm od pocinčanog, plastificiranog lima debljine 0,55 mm, s izradom spoja rigalica i vertikalnog oluka. Obračun po m' ugrađenog horizntalnog ležećeg oluka, sa svim potrebnim materijalom i radom.</t>
  </si>
  <si>
    <t>Izrada cementnog šprica na mjestima uklonjene dotrajale vanjske žbuke na prethodno očišćenu podlogu, sve prema uputama proizvođača. Obračun po m².</t>
  </si>
  <si>
    <t>Dobava, doprema do mjesta ugradnje, deponiranje i postava podnih keramičkih pločica "I Klase" na ljepilo. Pločice gress, prema odabiru Investitora. Obračun po m² stvarno izvedene površine.</t>
  </si>
  <si>
    <t>Dobava, doprema i postava keramičkog sokla iz pločica "I Klase" na ljepilo. Pločice gress, prema podnoj keramici, visine 10 cm. Obračun po m' stvarno izvedene površine.</t>
  </si>
  <si>
    <t>Bojanje svih dijelova fasade silikonskom bojom proizvođača Rofix u 2 sloja. Sve podloge potrebno je impregnirati (impregnacija istog proizvođača) prije nanošenja boje. Prilikom izvođenja stavke potrebno je pažljivo pratiti upute proizvođača Obračun po m².</t>
  </si>
  <si>
    <t>KROVOPOKRIVAČKI RADOVI</t>
  </si>
  <si>
    <t>KROVOPOKRIVAČKI RADOVI UKUPNO Kn</t>
  </si>
  <si>
    <t>SANACIJA KOSOG KROVA</t>
  </si>
  <si>
    <t>Otucanje dotrajale oštećene žbuke na mjestima prodora vode kroz kontruktivne elemente. U cijenu uključena zaštita podova i namještaja, iznošenje šute iz objekta, utovar i odvoz na trajnu deponiju, te čišćenje površine zida. Obračun po m².</t>
  </si>
  <si>
    <t>Izrada nove špric, grube i fine žbuke na mjestima predhodno uklonjene žbuke. U cijenu uključiti priprema površine i radnu skelu. Obračun po m².</t>
  </si>
  <si>
    <t>SOBOSLIKARSKI RADOVI</t>
  </si>
  <si>
    <t>SOBOSLIKARSKI RADOVI UKUPNO Kn</t>
  </si>
  <si>
    <t>Gletanje površina zidova i stropova na saniranim površinama, u dva sloja. U cijenu uključiti priprema površine i potrebnu radnu skelu. Obračun po m².</t>
  </si>
  <si>
    <t>Ličenje unutarnjih zidova i stropova akrilnim premazom u tri sloja, u bijelom tonu. U cijenu uključiti zaštitu površina , te nanošenje impregnacijskog sloja. Obračun po m².</t>
  </si>
  <si>
    <t>SANACIJA UNUTARNJEG PROSTORA</t>
  </si>
  <si>
    <t>SANACIJA RAVNOG KROVA</t>
  </si>
  <si>
    <t>Skidanje kulir ploča i podloge, spuštanje s krova, te zbrinjavanje otpada na gradski deponij (troškove deponiranja uračunati u cijenu). Obračun po m².</t>
  </si>
  <si>
    <t>IZOLATERSKI RADOVI</t>
  </si>
  <si>
    <t>IZOLATERSKI RADOVI UKUPNO Kn</t>
  </si>
  <si>
    <t>Dobava, doprema materijala, te ugradnja geotextila kao mehanička zaštita za hidroizolaciju. Obračun po m².</t>
  </si>
  <si>
    <t>Dobava i postava ekološke jednoslojne hidroizolacijske TPO MEMBRANE DRACO PLAN,PREMIUM KVALITETE , UV stabilne i otporne na leteći plamen i žareću toplinu.
Hidroizolacijske membrane se polažu na termoizolaciju i ugrađuju u sustavu mehanički
pričvršćenih membrana. Rubovi membrana se međusobno preklapaju i zavaruju vrućim zrakom kako bi se postigao potpuno homogeni spoj. Obračun po m².</t>
  </si>
  <si>
    <t>Izvedba završnih detalja okapnice koji se izrađuju od profiliranih TPO limova (r.š.15,00-20,00 cm). TPO okapnica se veže na postojeću okapnicu te se mehanički pričvrščuje za podlogu i na njih se vrućim zrakom vari membrana da se dobije potpuno homogeni spoj. Obračun po m' ugrađenog TPO lima.</t>
  </si>
  <si>
    <t xml:space="preserve"> Izvedba završnih detalja dimnjaka koji se izrađuju od profiliranih TPO limova (r.š.5,00-8,00 cm). Limovi se umeću u upilane reške i mehanički vežu za podlogu i na njih se vrućim zrakom vari membrana koja je stavljena oko dimnjaka u visini r.š. 30 cm. Kontakt lima i podloge izolira se PU kitom.
Obračun po komadu izoliranog dimnjaka TPO membranom.</t>
  </si>
  <si>
    <t>Obrada cijevi (od ograde) na krovu-detatalj se izvodi nearmiranom TPO membranom u visini 20cm, te se završno kita i stavlja obujmica na spoju membrane i cijevi. Obračun po komadu izvedenog detalja.</t>
  </si>
  <si>
    <t>Dobava, doprema i polaganje ploča mineralne staklene vune G3, debljine d=6.0 cm, visoke gustoće, vodoodbojne i sa posebno isprepletenim vlaknima koja osiguravaju zahtjevane mehaničke karakteristike. Izrađene iz mineralne sirovine sa novom generacijom veziva iz organskih i biljnih komponenti koje minimizira emisiju hlapljivih tvari (VOC). Obračun po m².</t>
  </si>
  <si>
    <t>UKUPNO:</t>
  </si>
  <si>
    <t>PDV (25%):</t>
  </si>
  <si>
    <t>SVEUKUPNO:</t>
  </si>
  <si>
    <t>Pažljiva demontaža pokrova izvedenog iz crijepa, tip kanalica, s odlaganjem na stranu bez spuštanja s krova. Obračun po m².</t>
  </si>
  <si>
    <t>Investitor:</t>
  </si>
  <si>
    <t xml:space="preserve">Dječji dom "I.B.Mažuranić", OIB: 74578677561 </t>
  </si>
  <si>
    <t>Omladinska 1</t>
  </si>
  <si>
    <t>51415 Lovran</t>
  </si>
  <si>
    <t>Građevina:</t>
  </si>
  <si>
    <t>Lokacija:</t>
  </si>
  <si>
    <t xml:space="preserve">OMLADINSKA 1, LOVRAN, 
</t>
  </si>
  <si>
    <t>K.Č.177/1 I K.Č. 180/1, K.O. OPRIĆ (LOVRAN)</t>
  </si>
  <si>
    <t>T R O Š K O V N I K</t>
  </si>
  <si>
    <t>Ovlašteni inženjer građevinarstva:</t>
  </si>
  <si>
    <t>REKAPITULACIJA - JUŽNO PROČELJE</t>
  </si>
  <si>
    <t>JUŽNO PROČELJE SVEUKUPNO Kn</t>
  </si>
  <si>
    <t>RAVNI KROV</t>
  </si>
  <si>
    <t>REKAPITULACIJA - RAVNI KROV</t>
  </si>
  <si>
    <t>RAVNI KROV SVEUKUPNO kn</t>
  </si>
  <si>
    <t>KOSI KROV</t>
  </si>
  <si>
    <t>REKAPITULACIJA - KOSI KROV</t>
  </si>
  <si>
    <t>KOSI KROV SVEUKUPNO Kn</t>
  </si>
  <si>
    <t>SANACIJA UNUTARNJIH PROSTORA</t>
  </si>
  <si>
    <t>REKAPITULACIJA - SANACIJA UNUTARNJIH PROSTORA</t>
  </si>
  <si>
    <t>UNUTARNJI PROSTORI SVEUKUPNO kn</t>
  </si>
  <si>
    <r>
      <t>Skidanje fine žbuke i gleta sa fasadnih pov</t>
    </r>
    <r>
      <rPr>
        <sz val="10"/>
        <rFont val="Arial"/>
        <family val="2"/>
      </rPr>
      <t>ršina, fasadnih istaka, ograda i podgleda terasa te stupova terasa</t>
    </r>
    <r>
      <rPr>
        <sz val="10"/>
        <rFont val="Arial"/>
        <family val="2"/>
        <charset val="238"/>
      </rPr>
      <t>. Uključeno je sakupljanje šute te odvoženje do ovlaštenog koncesionara za zbrinjavanje otpada. Obračun po m</t>
    </r>
    <r>
      <rPr>
        <sz val="10"/>
        <rFont val="Calibri"/>
        <family val="2"/>
      </rPr>
      <t>²</t>
    </r>
    <r>
      <rPr>
        <sz val="10"/>
        <rFont val="Arial"/>
        <family val="2"/>
        <charset val="238"/>
      </rPr>
      <t xml:space="preserve"> ili m' uklonjene fine žbuke, bez obračuna koeficijenata.</t>
    </r>
  </si>
  <si>
    <r>
      <t>Skidanje dotrajalih dijelova grube žbuke sa fasadnih površina, fasadnih dekoracija, zidova balkona i podgleda balkona te vijenaca do zdrave podloge. Uključeno je sakupljanje šute te odvoženje do ovlaštenog koncesionara za zbrinjavanje otpada. Obračun po m². Pretpostavlja se da je potrebno sanira</t>
    </r>
    <r>
      <rPr>
        <sz val="10"/>
        <rFont val="Arial"/>
        <family val="2"/>
      </rPr>
      <t>ti 15% p</t>
    </r>
    <r>
      <rPr>
        <sz val="10"/>
        <rFont val="Arial"/>
        <family val="2"/>
        <charset val="238"/>
      </rPr>
      <t>ovršine pročelja i istaka, točna količina bit će poznata nakon dovršetka pripremnih radova i uklanjanja fine žbuke</t>
    </r>
  </si>
  <si>
    <r>
      <t xml:space="preserve">Izrada grube vapnene žbuke RenoPlus </t>
    </r>
    <r>
      <rPr>
        <sz val="10"/>
        <rFont val="Arial"/>
        <family val="2"/>
      </rPr>
      <t>proizvođača Rofix</t>
    </r>
    <r>
      <rPr>
        <sz val="10"/>
        <rFont val="Arial"/>
        <family val="2"/>
        <charset val="238"/>
      </rPr>
      <t xml:space="preserve"> na mjestima uklonjene dotrajale vanjske žbuke. Prije nanošenje žbuke podlogu je potrebno prethodno impregnirati i pripremiti pretpremazom (grundiranje) kontakt grundom proizvođača </t>
    </r>
    <r>
      <rPr>
        <sz val="10"/>
        <rFont val="Arial"/>
        <family val="2"/>
      </rPr>
      <t>Rofix. Prilikom nanošenje potrebno je pažljivo pratiti upute proizvođača.</t>
    </r>
  </si>
  <si>
    <r>
      <t>Izrada završne FINE ŽBUKE RenoStar proizvođača</t>
    </r>
    <r>
      <rPr>
        <sz val="10"/>
        <rFont val="Arial"/>
        <family val="2"/>
      </rPr>
      <t xml:space="preserve"> Rofix</t>
    </r>
    <r>
      <rPr>
        <sz val="10"/>
        <rFont val="Arial"/>
        <family val="2"/>
        <charset val="238"/>
      </rPr>
      <t xml:space="preserve"> na pročelju zgrade metalnim gleterom u maksimalnoj debljini 10mm i fino zagladiti. Prije nanošenje žbuke podlogu je potrebno prethodno oprati vodom pod pritiskom max 2-3 bara. U svjež sloj žbuke potrebno je površinski utisnuti staklenu mrežicu Primafas 160 tako da bude potpuno prekrivena. Prilikom nanošenje potrebno je pažljivo pratiti upute proizvođača. Obračun po m</t>
    </r>
    <r>
      <rPr>
        <sz val="10"/>
        <rFont val="Calibri"/>
        <family val="2"/>
      </rPr>
      <t>²</t>
    </r>
    <r>
      <rPr>
        <sz val="10"/>
        <rFont val="Arial"/>
        <family val="2"/>
        <charset val="238"/>
      </rPr>
      <t>.</t>
    </r>
  </si>
  <si>
    <r>
      <t xml:space="preserve">Izrada fasade na betonskoj ogradi terasa s ispunom iz betonskih profiliranih stupova. Priprema podloge na način da podloga mora biti čista, suha, ravna i impregnirana s dubinskim predpremazom. Nanošenje reparaturnog morta </t>
    </r>
    <r>
      <rPr>
        <sz val="10"/>
        <rFont val="Arial"/>
        <family val="2"/>
      </rPr>
      <t xml:space="preserve"> </t>
    </r>
    <r>
      <rPr>
        <sz val="10"/>
        <rFont val="Arial"/>
        <family val="2"/>
        <charset val="238"/>
      </rPr>
      <t>za ljepljenje i armaturnog sloja čeličnim gleterom u 1 ili 2 sloja, ovisno o stanju podloge nakon čišćenja. Nakon određenog vremena sušenja (preporučenog od proizvođača materijala) i izvršenog brušenja podloge, vrši se impregniranje podloge sa impregnacijskim sredstvom, te nanošenje završne silikatne boje. Prilikom izvođenja stavke potrebno je pažljivo pratiti upute proizvođača. Obračun po m</t>
    </r>
    <r>
      <rPr>
        <vertAlign val="superscript"/>
        <sz val="10"/>
        <rFont val="Arial"/>
        <family val="2"/>
        <charset val="238"/>
      </rPr>
      <t>'</t>
    </r>
    <r>
      <rPr>
        <sz val="10"/>
        <rFont val="Arial"/>
        <family val="2"/>
        <charset val="238"/>
      </rPr>
      <t xml:space="preserve"> površine ograde sa svim potrebnim materijalom i radom.  </t>
    </r>
  </si>
  <si>
    <r>
      <t>m</t>
    </r>
    <r>
      <rPr>
        <vertAlign val="superscript"/>
        <sz val="10"/>
        <rFont val="Arial"/>
        <family val="2"/>
        <charset val="238"/>
      </rPr>
      <t>'</t>
    </r>
  </si>
  <si>
    <r>
      <t>Demontaža dotrajale i oštećene daščane oplate krova, spuštanje do partera te odvoz na trajnu deponiju. Obračun po m</t>
    </r>
    <r>
      <rPr>
        <sz val="10"/>
        <rFont val="Calibri"/>
        <family val="2"/>
      </rPr>
      <t>²</t>
    </r>
    <r>
      <rPr>
        <sz val="13"/>
        <rFont val="Arial"/>
        <family val="2"/>
        <charset val="238"/>
      </rPr>
      <t>.</t>
    </r>
  </si>
  <si>
    <r>
      <t xml:space="preserve">Dobava, doprema i ugradba ojačanja postojećijh drvenih rogova krovišta, izvedenih iz drvenih elemenata presjeka 5x14cm, obostrano na rog. Elemente je potrebno predhodno zaštititi premazom protiv crvotočine. Međusobno spajanje elemenata izvesti navojnim šipkama </t>
    </r>
    <r>
      <rPr>
        <sz val="10"/>
        <rFont val="Calibri"/>
        <family val="2"/>
      </rPr>
      <t>ø</t>
    </r>
    <r>
      <rPr>
        <sz val="10"/>
        <rFont val="Arial"/>
        <family val="2"/>
        <charset val="238"/>
      </rPr>
      <t>8mm s pripadajućim podloškama i dvostrukim maticama, na svakih 50 cm. Obračun po m' saniranog roga.</t>
    </r>
  </si>
  <si>
    <r>
      <t>Dobava doprema i postava daščane oplate na sanirane rogove krovišta, na mjestu predhodno uklonjene. U cijenu uključiti zaštitni premaz protiv crvotočine.Obračun po m</t>
    </r>
    <r>
      <rPr>
        <sz val="10"/>
        <rFont val="Calibri"/>
        <family val="2"/>
      </rPr>
      <t>².</t>
    </r>
  </si>
  <si>
    <r>
      <t>Dobava, doprema i ugradnja paropropusne vodonepropusne folije na saniranu površinu daščane oplate. Obračun po m</t>
    </r>
    <r>
      <rPr>
        <sz val="10"/>
        <rFont val="Calibri"/>
        <family val="2"/>
      </rPr>
      <t>².</t>
    </r>
  </si>
  <si>
    <r>
      <t>Dobava doprema i ugradba novih crijepova (tip kanalica) oblika i veličine kao postojeći, na mjestima oštećenih crijepova. Način postave crijepa kao postojeći. Obračun po kom</t>
    </r>
    <r>
      <rPr>
        <sz val="10"/>
        <rFont val="Calibri"/>
        <family val="2"/>
      </rPr>
      <t>.</t>
    </r>
  </si>
  <si>
    <r>
      <t>Struganje starih slojeva boje i gleta s oštećenih površina zidova i stropova. Obračun po m</t>
    </r>
    <r>
      <rPr>
        <sz val="10"/>
        <rFont val="Calibri"/>
        <family val="2"/>
      </rPr>
      <t>²</t>
    </r>
    <r>
      <rPr>
        <sz val="13"/>
        <rFont val="Arial"/>
        <family val="2"/>
        <charset val="238"/>
      </rPr>
      <t>.</t>
    </r>
  </si>
  <si>
    <t>OPĆI TEHNIČKI UVJETI</t>
  </si>
  <si>
    <r>
      <rPr>
        <b/>
        <i/>
        <sz val="9"/>
        <rFont val="Arial"/>
        <family val="2"/>
      </rPr>
      <t xml:space="preserve">Napomena: </t>
    </r>
    <r>
      <rPr>
        <i/>
        <sz val="9"/>
        <rFont val="Arial"/>
        <family val="2"/>
      </rPr>
      <t>Ovi opći tehnički uvjeti izvođenja odnose se na sve vrste radove.</t>
    </r>
  </si>
  <si>
    <t>2.</t>
  </si>
  <si>
    <t>3.</t>
  </si>
  <si>
    <t>4.</t>
  </si>
  <si>
    <t xml:space="preserve">Izvođač je dužan, u okviru ugovorene cijene, ugraditi propisani adekvatan i prema Hrvatskim normama atestiran materijal.
</t>
  </si>
  <si>
    <t>5.</t>
  </si>
  <si>
    <t>Materijali, proizvodi, oprema i radovi moraju biti izrađeni u skladu s normama i tehničkim propisima ili jednakovrijednim navedenim u projektnoj dokumentaciji. Ako nije navedena niti jedna norma obvezna je primjena odgovarajućih EN (europska norma). Ako se u međuvremenu neka norma ili propis stavi van snage, važit će zamjenjujuća norma ili propis.</t>
  </si>
  <si>
    <t>6.</t>
  </si>
  <si>
    <t xml:space="preserve">Građevni proizvodi mogu se rabiti za gradnju i održavanje građevina samo ako je dokazana njihova uporabljivost. Građevni proizvodi su uporabljivi ako njihova svojstva udovoljavaju bitnim zahtjevima za građevinu, a što se dokazuje Potvrdom (certifikatom) sukladnosti ili dobavljačevom Izjavom o sukladnosti. Građevni proizvodi za koje nisu donijeti tehnički propisi i norme ili bitno odstupaju od njih, uporabljivi su samo ako imaju Tehničko dopuštenje ili Svjedodžbu o ispitivanju.
</t>
  </si>
  <si>
    <t>8.</t>
  </si>
  <si>
    <t xml:space="preserve">Izvođač će prema projektom određenom planu ispitivanja materijala, kontrolirati ugrađeni konstruktivni materijal.
</t>
  </si>
  <si>
    <t>9.</t>
  </si>
  <si>
    <t xml:space="preserve">Izvođač je u okviru ugovorene cijene dužan izvršiti koordinaciju radova svih kooperanata na način da omogući kontinuirano odvijanje posla i zaštitu već izvedenih radova. Sva oštećenja nastala tijekom gradnje otklonit će izvođač o svom trošku.
</t>
  </si>
  <si>
    <t>10.</t>
  </si>
  <si>
    <t xml:space="preserve">Izvođač je dužan, u okviru ugovorene cijene, osigurati gradilište od djelovanja više sile i krađe.
</t>
  </si>
  <si>
    <t>11.</t>
  </si>
  <si>
    <t xml:space="preserve">Sav rad i materijal vezan uz organizaciju građevinskih radova uključeni su u ugovorenu cijenu.
</t>
  </si>
  <si>
    <t>12.</t>
  </si>
  <si>
    <t xml:space="preserve">Sve radove izvođač je dužan izvesti strogo prema opisu pojedinih stavki troškovnika te prema  nacrtima. Sav materijal za gradnju i ugradnju mora biti kvalitetan te mora odgovarati opisu troškovnika i postojećim građevinskim propisima. </t>
  </si>
  <si>
    <t>13.</t>
  </si>
  <si>
    <t>14.</t>
  </si>
  <si>
    <t xml:space="preserve">Jedinična cijena sadrži sve nabrojano kod opisa pojedine stavke. Pod cijenom materijala podrazumijeva se dobavna cijena materijala i to kako glavnog tako i pomoćnog, veznog i ostalih materijala. U tu cijenu uključeni su i transportni troškovi bez obzira na vrstu transportnog sredstva i udaljenost uključivo sa svim utovarima, istovarima i prijenosima. Nadalje uključiti cijenu skladištenja, čuvanja i zaštite materijala.
</t>
  </si>
  <si>
    <t>15.</t>
  </si>
  <si>
    <t>16.</t>
  </si>
  <si>
    <t xml:space="preserve">U kalkulaciju rada treba uključiti sav potreban rad, kako glavni, tako i pomoćni i sav unutarnji transport bilo ručni bilo pomoću strojeva. Ujedno treba uključiti sav rad oko zaštite izvedenih radova i same građevine od štetnog utjecaja kiše, hladnoće i sl. kao i skladištenje i zaštitu svih elemenata skinutih s građevine koji će se naknadno ponovno ugraditi.
</t>
  </si>
  <si>
    <t>18.</t>
  </si>
  <si>
    <t>19.</t>
  </si>
  <si>
    <t>20.</t>
  </si>
  <si>
    <t xml:space="preserve">Tijekom izvođenja radova izvođač je dužan posebnu pažnju posvetiti organizaciji i uvjetima transporta i skladištenja građevinskog i instalacijskog materijala, smještaju građevinske mehanizacije, smještaju i opskrbi radne snage te odvozu svog otpadnog materijala na ovlašteno gradsko odlagalište građevnog otpada.
</t>
  </si>
  <si>
    <t>21.</t>
  </si>
  <si>
    <t xml:space="preserve">Izvođač je dužan čistiti gradilište barem tri puta tijekom građenja, a na kraju treba izvesti sva fina čišćenja što je obuhvaćeno i posebnom stavkom. U stavke uračunati prijevoz svog otpadnog materijala na gradsko odlagalište.
</t>
  </si>
  <si>
    <t>22.</t>
  </si>
  <si>
    <t>23.</t>
  </si>
  <si>
    <t>24.</t>
  </si>
  <si>
    <t>Zakoni, pravilnici i propisi koje je potrebno primijeniti u toku izvođenja radova:</t>
  </si>
  <si>
    <r>
      <rPr>
        <b/>
        <sz val="9"/>
        <rFont val="Arial"/>
        <family val="2"/>
      </rPr>
      <t>Zakon o gradnji</t>
    </r>
    <r>
      <rPr>
        <sz val="9"/>
        <rFont val="Arial"/>
        <family val="2"/>
      </rPr>
      <t xml:space="preserve"> (NN 153/13, 20/17, 39/19, 125/19),</t>
    </r>
  </si>
  <si>
    <r>
      <rPr>
        <b/>
        <sz val="9"/>
        <rFont val="Arial"/>
        <family val="2"/>
      </rPr>
      <t>Zakon o prostornom uređenju</t>
    </r>
    <r>
      <rPr>
        <sz val="9"/>
        <rFont val="Arial"/>
        <family val="2"/>
      </rPr>
      <t xml:space="preserve"> (NN 153/13, 65/17, 114/18, 39/19. 125/19),</t>
    </r>
  </si>
  <si>
    <r>
      <rPr>
        <b/>
        <sz val="9"/>
        <rFont val="Arial"/>
        <family val="2"/>
      </rPr>
      <t>Zakon o zaštiti i očuvanju kulturnih dobara</t>
    </r>
    <r>
      <rPr>
        <sz val="9"/>
        <rFont val="Arial"/>
        <family val="2"/>
      </rPr>
      <t xml:space="preserve"> (NN 69/99, 151/03, 157/03-ispravak, 87/09, 88/10, 61/11, 25/12, 136/12, 157/13, 152/14, 98/15, 44/17, 90/18),</t>
    </r>
  </si>
  <si>
    <r>
      <rPr>
        <b/>
        <sz val="9"/>
        <rFont val="Arial"/>
        <family val="2"/>
      </rPr>
      <t xml:space="preserve">Zakon o građevinskoj inspekciji </t>
    </r>
    <r>
      <rPr>
        <sz val="9"/>
        <rFont val="Arial"/>
        <family val="2"/>
      </rPr>
      <t>(NN 153/13),</t>
    </r>
  </si>
  <si>
    <r>
      <rPr>
        <b/>
        <sz val="9"/>
        <rFont val="Arial"/>
        <family val="2"/>
      </rPr>
      <t xml:space="preserve">Zakon o poslovima i djelatnostima prostornog uređenja i gradnje </t>
    </r>
    <r>
      <rPr>
        <sz val="9"/>
        <rFont val="Arial"/>
        <family val="2"/>
      </rPr>
      <t>(NN78/15, 118/18),</t>
    </r>
  </si>
  <si>
    <r>
      <rPr>
        <b/>
        <sz val="9"/>
        <rFont val="Arial"/>
        <family val="2"/>
      </rPr>
      <t>Zakon o zaštiti od požara</t>
    </r>
    <r>
      <rPr>
        <sz val="9"/>
        <rFont val="Arial"/>
        <family val="2"/>
      </rPr>
      <t xml:space="preserve"> (NN 92/10),</t>
    </r>
  </si>
  <si>
    <r>
      <rPr>
        <b/>
        <sz val="9"/>
        <rFont val="Arial"/>
        <family val="2"/>
      </rPr>
      <t xml:space="preserve">Zakon o zaštiti na radu </t>
    </r>
    <r>
      <rPr>
        <sz val="9"/>
        <rFont val="Arial"/>
        <family val="2"/>
      </rPr>
      <t>(NN 71/14, 118/14-ispravak, 154/14-uredba, 94/18, 96/18-ispravak),</t>
    </r>
  </si>
  <si>
    <r>
      <rPr>
        <b/>
        <sz val="9"/>
        <rFont val="Arial"/>
        <family val="2"/>
      </rPr>
      <t>Zakon o zaštiti okoliša</t>
    </r>
    <r>
      <rPr>
        <sz val="9"/>
        <rFont val="Arial"/>
        <family val="2"/>
      </rPr>
      <t xml:space="preserve"> (NN 80/13, 153/13, 78/15, 12/18, 118,18),</t>
    </r>
  </si>
  <si>
    <r>
      <rPr>
        <b/>
        <sz val="9"/>
        <rFont val="Arial"/>
        <family val="2"/>
      </rPr>
      <t>Zakon o zaštiti od buke</t>
    </r>
    <r>
      <rPr>
        <sz val="9"/>
        <rFont val="Arial"/>
        <family val="2"/>
      </rPr>
      <t xml:space="preserve"> (NN 30/09, 55/13, 153/13, 41/16, 114/18),</t>
    </r>
  </si>
  <si>
    <r>
      <rPr>
        <b/>
        <sz val="9"/>
        <rFont val="Arial"/>
        <family val="2"/>
      </rPr>
      <t xml:space="preserve">Zakon o normizaciji </t>
    </r>
    <r>
      <rPr>
        <sz val="9"/>
        <rFont val="Arial"/>
        <family val="2"/>
      </rPr>
      <t>(NN 80/13),</t>
    </r>
  </si>
  <si>
    <r>
      <rPr>
        <b/>
        <sz val="9"/>
        <rFont val="Arial"/>
        <family val="2"/>
      </rPr>
      <t>Zakon o građevnim proizvodima</t>
    </r>
    <r>
      <rPr>
        <sz val="9"/>
        <rFont val="Arial"/>
        <family val="2"/>
      </rPr>
      <t xml:space="preserve"> (NN 76/13, 130/17, 39/19),
</t>
    </r>
  </si>
  <si>
    <r>
      <rPr>
        <b/>
        <sz val="9"/>
        <rFont val="Arial"/>
        <family val="2"/>
      </rPr>
      <t>Zakon o tehničkim zahtjevima za proizvode i ocjenjivanju sukladnosti</t>
    </r>
    <r>
      <rPr>
        <sz val="9"/>
        <rFont val="Arial"/>
        <family val="2"/>
      </rPr>
      <t xml:space="preserve"> (NN 80/113, 14/14),</t>
    </r>
  </si>
  <si>
    <r>
      <rPr>
        <b/>
        <sz val="9"/>
        <rFont val="Arial"/>
        <family val="2"/>
      </rPr>
      <t>Zakon o obveznim odnosima</t>
    </r>
    <r>
      <rPr>
        <sz val="9"/>
        <rFont val="Arial"/>
        <family val="2"/>
      </rPr>
      <t xml:space="preserve"> (NN 35/05, 41/08, 125/11, 78/15, 29/18),</t>
    </r>
  </si>
  <si>
    <r>
      <rPr>
        <b/>
        <sz val="9"/>
        <rFont val="Arial"/>
        <family val="2"/>
      </rPr>
      <t>Zakon o Fondu za zaštitu okoliša i energetsku učinkovitost</t>
    </r>
    <r>
      <rPr>
        <sz val="9"/>
        <rFont val="Arial"/>
        <family val="2"/>
      </rPr>
      <t xml:space="preserve"> (NN 107/03, 144/12)</t>
    </r>
  </si>
  <si>
    <r>
      <rPr>
        <b/>
        <sz val="9"/>
        <rFont val="Arial"/>
        <family val="2"/>
      </rPr>
      <t>Zakon o zaštiti okoliša</t>
    </r>
    <r>
      <rPr>
        <sz val="9"/>
        <rFont val="Arial"/>
        <family val="2"/>
      </rPr>
      <t xml:space="preserve"> (NN 80/13, 153/13, 78/15 12/18, 118/18)</t>
    </r>
  </si>
  <si>
    <r>
      <rPr>
        <b/>
        <sz val="9"/>
        <rFont val="Arial"/>
        <family val="2"/>
      </rPr>
      <t>Zakon o održivom gospodarenju otpadom</t>
    </r>
    <r>
      <rPr>
        <sz val="9"/>
        <rFont val="Arial"/>
        <family val="2"/>
      </rPr>
      <t xml:space="preserve"> (NN 94/13, 73/17, 14/19, 98/19)</t>
    </r>
  </si>
  <si>
    <r>
      <rPr>
        <b/>
        <sz val="9"/>
        <rFont val="Arial"/>
        <family val="2"/>
      </rPr>
      <t>Zakon o zaštiti zraka</t>
    </r>
    <r>
      <rPr>
        <sz val="9"/>
        <rFont val="Arial"/>
        <family val="2"/>
      </rPr>
      <t xml:space="preserve"> (NN 127/19)</t>
    </r>
  </si>
  <si>
    <r>
      <rPr>
        <b/>
        <sz val="9"/>
        <rFont val="Arial"/>
        <family val="2"/>
      </rPr>
      <t xml:space="preserve">Pravilnik o ocjenjivanju sukladnosti, ispravama o sukladnosti i označavanju građevnih proizvoda </t>
    </r>
    <r>
      <rPr>
        <sz val="9"/>
        <rFont val="Arial"/>
        <family val="2"/>
      </rPr>
      <t>(NN 103/08, 147/09, 87/10, 129/11),</t>
    </r>
  </si>
  <si>
    <r>
      <rPr>
        <b/>
        <sz val="9"/>
        <rFont val="Arial"/>
        <family val="2"/>
      </rPr>
      <t>Pravilnik o tehničkim dopuštenjima za građevne proizvode</t>
    </r>
    <r>
      <rPr>
        <sz val="9"/>
        <rFont val="Arial"/>
        <family val="2"/>
      </rPr>
      <t xml:space="preserve"> (NN103/08),</t>
    </r>
  </si>
  <si>
    <r>
      <rPr>
        <b/>
        <sz val="9"/>
        <rFont val="Arial"/>
        <family val="2"/>
      </rPr>
      <t xml:space="preserve">Pravilnik o nadzoru građevnih proizvoda </t>
    </r>
    <r>
      <rPr>
        <sz val="9"/>
        <rFont val="Arial"/>
        <family val="2"/>
      </rPr>
      <t>(NN 113/08),</t>
    </r>
  </si>
  <si>
    <r>
      <rPr>
        <b/>
        <sz val="9"/>
        <rFont val="Arial"/>
        <family val="2"/>
      </rPr>
      <t xml:space="preserve">Pravilnik o tehničkim zahtjevima za drvene ploče </t>
    </r>
    <r>
      <rPr>
        <sz val="9"/>
        <rFont val="Arial"/>
        <family val="2"/>
      </rPr>
      <t>(NN 24/11),</t>
    </r>
  </si>
  <si>
    <r>
      <rPr>
        <b/>
        <sz val="9"/>
        <rFont val="Arial"/>
        <family val="2"/>
      </rPr>
      <t>Pravilnik o obveznom potvrđivanju elemenata tipnih građevinskih konstrukcija na otpornost prema požaru te o uvjetima kojima moraju udovoljavati pravne osobe ovlaštene za atestiranje tih proizvoda</t>
    </r>
    <r>
      <rPr>
        <sz val="9"/>
        <rFont val="Arial"/>
        <family val="2"/>
      </rPr>
      <t xml:space="preserve"> (NN Sl. list SFRJ 24/90, NN 47/97, 68/00),</t>
    </r>
  </si>
  <si>
    <r>
      <rPr>
        <b/>
        <sz val="9"/>
        <rFont val="Arial"/>
        <family val="2"/>
      </rPr>
      <t>Pravilnik o mjerama zaštite od požara kod građenja</t>
    </r>
    <r>
      <rPr>
        <sz val="9"/>
        <rFont val="Arial"/>
        <family val="2"/>
      </rPr>
      <t xml:space="preserve"> (NN 141/11), </t>
    </r>
  </si>
  <si>
    <r>
      <rPr>
        <b/>
        <sz val="9"/>
        <rFont val="Arial"/>
        <family val="2"/>
      </rPr>
      <t>Pravilnik o mjerama zaštite od požara pri izvođenju radova zavarivanja, rezanja, lemljenja i srodnih tehnika rada</t>
    </r>
    <r>
      <rPr>
        <sz val="9"/>
        <rFont val="Arial"/>
        <family val="2"/>
      </rPr>
      <t xml:space="preserve"> (NN 44/88),</t>
    </r>
  </si>
  <si>
    <r>
      <rPr>
        <b/>
        <sz val="9"/>
        <rFont val="Arial"/>
        <family val="2"/>
      </rPr>
      <t>Pravilnik o otpornosti na požar i drugim zahtjevima koje građevine moraju zadovoljavati u slučaju požara</t>
    </r>
    <r>
      <rPr>
        <sz val="9"/>
        <rFont val="Arial"/>
        <family val="2"/>
      </rPr>
      <t xml:space="preserve"> (NN 29/13, 87/15),</t>
    </r>
  </si>
  <si>
    <r>
      <rPr>
        <b/>
        <sz val="9"/>
        <rFont val="Arial"/>
        <family val="2"/>
      </rPr>
      <t>Pravilnik o uvjetima za vatrogasne pristupe</t>
    </r>
    <r>
      <rPr>
        <sz val="9"/>
        <rFont val="Arial"/>
        <family val="2"/>
      </rPr>
      <t xml:space="preserve"> (NN 35/94, 55/94, 142/03),</t>
    </r>
  </si>
  <si>
    <r>
      <rPr>
        <b/>
        <sz val="9"/>
        <rFont val="Arial"/>
        <family val="2"/>
      </rPr>
      <t>Pravilnik o tehničkim normativima za uređaje za automatsko zatvaranje vrata ili vatrootpornih zaklopaca</t>
    </r>
    <r>
      <rPr>
        <sz val="9"/>
        <rFont val="Arial"/>
        <family val="2"/>
      </rPr>
      <t xml:space="preserve"> (NN 35/80),</t>
    </r>
  </si>
  <si>
    <r>
      <rPr>
        <b/>
        <sz val="9"/>
        <rFont val="Arial"/>
        <family val="2"/>
      </rPr>
      <t>Pravilnik o tehničkim normativima za ventilacijske ili klimatizacijske sustave</t>
    </r>
    <r>
      <rPr>
        <sz val="9"/>
        <rFont val="Arial"/>
        <family val="2"/>
      </rPr>
      <t xml:space="preserve"> (NN 69/97),</t>
    </r>
  </si>
  <si>
    <r>
      <rPr>
        <b/>
        <sz val="9"/>
        <rFont val="Arial"/>
        <family val="2"/>
      </rPr>
      <t>Pravilnik o zaštiti na radu za mjesta rada</t>
    </r>
    <r>
      <rPr>
        <sz val="9"/>
        <rFont val="Arial"/>
        <family val="2"/>
      </rPr>
      <t xml:space="preserve"> (NN 29/13),</t>
    </r>
  </si>
  <si>
    <r>
      <rPr>
        <b/>
        <sz val="9"/>
        <rFont val="Arial"/>
        <family val="2"/>
      </rPr>
      <t>Pravilnik o sigurnosnim znakovima</t>
    </r>
    <r>
      <rPr>
        <sz val="9"/>
        <rFont val="Arial"/>
        <family val="2"/>
      </rPr>
      <t xml:space="preserve"> (NN 91/15, 102/15-ispravak, 61/16),</t>
    </r>
  </si>
  <si>
    <r>
      <rPr>
        <b/>
        <sz val="9"/>
        <rFont val="Arial"/>
        <family val="2"/>
      </rPr>
      <t xml:space="preserve">Pravilnik o zaštiti na radu na privremenim gradilištima </t>
    </r>
    <r>
      <rPr>
        <sz val="9"/>
        <rFont val="Arial"/>
        <family val="2"/>
      </rPr>
      <t>(NN 48/18),</t>
    </r>
  </si>
  <si>
    <r>
      <rPr>
        <b/>
        <sz val="9"/>
        <rFont val="Arial"/>
        <family val="2"/>
      </rPr>
      <t xml:space="preserve">Pravilnik o zaštiti na radu pri utovaru i istovaru tereta </t>
    </r>
    <r>
      <rPr>
        <sz val="9"/>
        <rFont val="Arial"/>
        <family val="2"/>
      </rPr>
      <t>(NN 49/86),</t>
    </r>
  </si>
  <si>
    <r>
      <rPr>
        <b/>
        <sz val="9"/>
        <rFont val="Arial"/>
        <family val="2"/>
      </rPr>
      <t>Pravilnik o zaštiti na radu pri ručnom prenošenju tereta</t>
    </r>
    <r>
      <rPr>
        <sz val="9"/>
        <rFont val="Arial"/>
        <family val="2"/>
      </rPr>
      <t xml:space="preserve"> (NN 42/05),</t>
    </r>
  </si>
  <si>
    <r>
      <rPr>
        <b/>
        <sz val="9"/>
        <rFont val="Arial"/>
        <family val="2"/>
      </rPr>
      <t>Pravilnik o uporabi osobnih zaštitnih sredstava</t>
    </r>
    <r>
      <rPr>
        <sz val="9"/>
        <rFont val="Arial"/>
        <family val="2"/>
      </rPr>
      <t xml:space="preserve"> (NN 39/06),</t>
    </r>
  </si>
  <si>
    <r>
      <rPr>
        <b/>
        <sz val="9"/>
        <rFont val="Arial"/>
        <family val="2"/>
      </rPr>
      <t>Pravilnik o zaštiti na radu pri uporabi radne opreme</t>
    </r>
    <r>
      <rPr>
        <sz val="9"/>
        <rFont val="Arial"/>
        <family val="2"/>
      </rPr>
      <t xml:space="preserve"> (NN 18/17),</t>
    </r>
  </si>
  <si>
    <r>
      <rPr>
        <b/>
        <sz val="9"/>
        <rFont val="Arial"/>
        <family val="2"/>
      </rPr>
      <t>Pravilnik o poslovima s posebnim uvjetima rada</t>
    </r>
    <r>
      <rPr>
        <sz val="9"/>
        <rFont val="Arial"/>
        <family val="2"/>
      </rPr>
      <t xml:space="preserve"> (NN 05/84),</t>
    </r>
  </si>
  <si>
    <r>
      <rPr>
        <b/>
        <sz val="9"/>
        <rFont val="Arial"/>
        <family val="2"/>
      </rPr>
      <t>Pravilnik o utvrđivanju opće i posebne zdrastvene sposobnosti radnika i sposobnosti radnika za obavljanje poslova s posebnim uvjetima rada</t>
    </r>
    <r>
      <rPr>
        <sz val="9"/>
        <rFont val="Arial"/>
        <family val="2"/>
      </rPr>
      <t xml:space="preserve"> (NN 03/84, 55/85),</t>
    </r>
  </si>
  <si>
    <r>
      <rPr>
        <b/>
        <sz val="9"/>
        <rFont val="Arial"/>
        <family val="2"/>
      </rPr>
      <t xml:space="preserve">Pravilnik o pružanju prve pomoći radnicima na radu </t>
    </r>
    <r>
      <rPr>
        <sz val="9"/>
        <rFont val="Arial"/>
        <family val="2"/>
      </rPr>
      <t>(NN 56/83),</t>
    </r>
  </si>
  <si>
    <r>
      <rPr>
        <b/>
        <sz val="9"/>
        <rFont val="Arial"/>
        <family val="2"/>
      </rPr>
      <t>Pravilnik o pregledu i ispitivanju radne opreme</t>
    </r>
    <r>
      <rPr>
        <sz val="9"/>
        <rFont val="Arial"/>
        <family val="2"/>
      </rPr>
      <t xml:space="preserve"> (NN 16/16),</t>
    </r>
  </si>
  <si>
    <r>
      <rPr>
        <b/>
        <sz val="9"/>
        <rFont val="Arial"/>
        <family val="2"/>
      </rPr>
      <t>Pravilnik o zaštiti radnika od izloženosti buci na radu</t>
    </r>
    <r>
      <rPr>
        <sz val="9"/>
        <rFont val="Arial"/>
        <family val="2"/>
      </rPr>
      <t xml:space="preserve"> (NN 46/08),</t>
    </r>
  </si>
  <si>
    <r>
      <rPr>
        <b/>
        <sz val="9"/>
        <rFont val="Arial"/>
        <family val="2"/>
      </rPr>
      <t xml:space="preserve">Pravilnik o ispitivanju radnog okoliša te strojeva i uređaja s povećanim opasnostima </t>
    </r>
    <r>
      <rPr>
        <sz val="9"/>
        <rFont val="Arial"/>
        <family val="2"/>
      </rPr>
      <t>(NN 114/02, 131/02-ispravak, 126/03),</t>
    </r>
  </si>
  <si>
    <r>
      <rPr>
        <b/>
        <sz val="9"/>
        <rFont val="Arial"/>
        <family val="2"/>
      </rPr>
      <t xml:space="preserve">Pravilnik o ispitivanju radnog okoliša </t>
    </r>
    <r>
      <rPr>
        <sz val="9"/>
        <rFont val="Arial"/>
        <family val="2"/>
      </rPr>
      <t>(NN 16/16),</t>
    </r>
  </si>
  <si>
    <r>
      <rPr>
        <b/>
        <sz val="9"/>
        <rFont val="Arial"/>
        <family val="2"/>
      </rPr>
      <t>Pravilnik o najvišim dopuštenim razinama buke u sredini u kojoj ljudi rade i borave</t>
    </r>
    <r>
      <rPr>
        <sz val="9"/>
        <rFont val="Arial"/>
        <family val="2"/>
      </rPr>
      <t xml:space="preserve"> (NN145/04),</t>
    </r>
  </si>
  <si>
    <r>
      <rPr>
        <b/>
        <sz val="9"/>
        <rFont val="Arial"/>
        <family val="2"/>
      </rPr>
      <t xml:space="preserve">Pravilnik o mjerama zaštite od buke izvora na otvorenom prostoru </t>
    </r>
    <r>
      <rPr>
        <sz val="9"/>
        <rFont val="Arial"/>
        <family val="2"/>
      </rPr>
      <t>(NN 156/08),</t>
    </r>
  </si>
  <si>
    <r>
      <rPr>
        <b/>
        <sz val="9"/>
        <rFont val="Arial"/>
        <family val="2"/>
      </rPr>
      <t>Pravilnik o sadržaju i izgledu ploče kojom se označava gradilište</t>
    </r>
    <r>
      <rPr>
        <sz val="9"/>
        <rFont val="Arial"/>
        <family val="2"/>
      </rPr>
      <t xml:space="preserve"> (NN 42/14),</t>
    </r>
  </si>
  <si>
    <r>
      <rPr>
        <b/>
        <sz val="9"/>
        <rFont val="Arial"/>
        <family val="2"/>
      </rPr>
      <t>Pravilnik o načinu provedbe stručnog nadzora građenja, obrascu, uvjetima i načinu vođenja građevinskog dnevnika te o sadržaju završnog izvješća nadzornog inženjera</t>
    </r>
    <r>
      <rPr>
        <sz val="9"/>
        <rFont val="Arial"/>
        <family val="2"/>
      </rPr>
      <t xml:space="preserve"> (NN 111/14, 107/15, 20/17),</t>
    </r>
  </si>
  <si>
    <r>
      <rPr>
        <b/>
        <sz val="9"/>
        <rFont val="Arial"/>
        <family val="2"/>
      </rPr>
      <t>Pravilnik o tehničkom pregledu građevine</t>
    </r>
    <r>
      <rPr>
        <sz val="9"/>
        <rFont val="Arial"/>
        <family val="2"/>
      </rPr>
      <t xml:space="preserve"> (NN 46/18),</t>
    </r>
  </si>
  <si>
    <r>
      <rPr>
        <b/>
        <sz val="9"/>
        <rFont val="Arial"/>
        <family val="2"/>
      </rPr>
      <t>Pravilnik o energetskom pregledu zgrade i energetskom certificiranju</t>
    </r>
    <r>
      <rPr>
        <sz val="9"/>
        <rFont val="Arial"/>
        <family val="2"/>
      </rPr>
      <t xml:space="preserve"> (NN 88/17),</t>
    </r>
  </si>
  <si>
    <r>
      <rPr>
        <b/>
        <sz val="9"/>
        <rFont val="Arial"/>
        <family val="2"/>
      </rPr>
      <t>Pravilnik o vrstama otpada</t>
    </r>
    <r>
      <rPr>
        <sz val="9"/>
        <rFont val="Arial"/>
        <family val="2"/>
      </rPr>
      <t xml:space="preserve"> (NN 27/1996)</t>
    </r>
  </si>
  <si>
    <r>
      <rPr>
        <b/>
        <sz val="9"/>
        <rFont val="Arial"/>
        <family val="2"/>
      </rPr>
      <t xml:space="preserve">Pravilnik o katalogu otpada </t>
    </r>
    <r>
      <rPr>
        <sz val="9"/>
        <rFont val="Arial"/>
        <family val="2"/>
      </rPr>
      <t>(NN 90/2015)</t>
    </r>
  </si>
  <si>
    <r>
      <rPr>
        <b/>
        <sz val="9"/>
        <rFont val="Arial"/>
        <family val="2"/>
      </rPr>
      <t>Pravilnik o uvjetima za postupanje s otpadom</t>
    </r>
    <r>
      <rPr>
        <sz val="9"/>
        <rFont val="Arial"/>
        <family val="2"/>
      </rPr>
      <t xml:space="preserve"> (NN 123/1997, 112/01, 23/07)</t>
    </r>
  </si>
  <si>
    <r>
      <rPr>
        <b/>
        <sz val="9"/>
        <rFont val="Arial"/>
        <family val="2"/>
      </rPr>
      <t>Pravilniku o gospodarenju otpadnim električnim i elektroničkim uređajima i opremom</t>
    </r>
    <r>
      <rPr>
        <sz val="9"/>
        <rFont val="Arial"/>
        <family val="2"/>
      </rPr>
      <t xml:space="preserve"> (NN 74/07, 133/08, 31/09, 156/09, K11943/12, 86/13)</t>
    </r>
  </si>
  <si>
    <r>
      <rPr>
        <b/>
        <sz val="9"/>
        <rFont val="Arial"/>
        <family val="2"/>
      </rPr>
      <t>Pravilniku o gospodarenju otpadnom električnom i elektroničkom opremom</t>
    </r>
    <r>
      <rPr>
        <sz val="9"/>
        <rFont val="Arial"/>
        <family val="2"/>
      </rPr>
      <t xml:space="preserve"> (NN 42/14, 48/14, 107/14, 139/14, 11/19, 7/20)</t>
    </r>
  </si>
  <si>
    <r>
      <rPr>
        <b/>
        <sz val="9"/>
        <rFont val="Arial"/>
        <family val="2"/>
      </rPr>
      <t xml:space="preserve">Tehnički propis o racionalnoj uporabi energije i toplinskoj zaštiti u zgradama </t>
    </r>
    <r>
      <rPr>
        <sz val="9"/>
        <rFont val="Arial"/>
        <family val="2"/>
      </rPr>
      <t>(128/15, 70/18, 73/18, 86/18),</t>
    </r>
  </si>
  <si>
    <r>
      <rPr>
        <b/>
        <sz val="9"/>
        <rFont val="Arial"/>
        <family val="2"/>
      </rPr>
      <t>Tehnički propis o građevnim proizvodima</t>
    </r>
    <r>
      <rPr>
        <sz val="9"/>
        <rFont val="Arial"/>
        <family val="2"/>
      </rPr>
      <t xml:space="preserve"> (NN 35/18), </t>
    </r>
  </si>
  <si>
    <r>
      <rPr>
        <b/>
        <sz val="9"/>
        <rFont val="Arial"/>
        <family val="2"/>
      </rPr>
      <t>Tehnički propis kojim se utvrđuju tehničke specifikacije za građevne proizvode u usklađenom području</t>
    </r>
    <r>
      <rPr>
        <sz val="9"/>
        <rFont val="Arial"/>
        <family val="2"/>
      </rPr>
      <t xml:space="preserve"> (NN  04/15, 24/15, 93/15, 133/15, 36/16, 58/16, 104/16, 28/17, 88/17, 29/18),</t>
    </r>
  </si>
  <si>
    <r>
      <rPr>
        <b/>
        <sz val="9"/>
        <rFont val="Arial"/>
        <family val="2"/>
      </rPr>
      <t>Tehnički propis za prozore i vrata</t>
    </r>
    <r>
      <rPr>
        <sz val="9"/>
        <rFont val="Arial"/>
        <family val="2"/>
      </rPr>
      <t xml:space="preserve"> (NN 69/06),</t>
    </r>
  </si>
  <si>
    <r>
      <rPr>
        <b/>
        <sz val="9"/>
        <rFont val="Arial"/>
        <family val="2"/>
      </rPr>
      <t>Tehnički propis za građevinske konstrukcije</t>
    </r>
    <r>
      <rPr>
        <sz val="9"/>
        <rFont val="Arial"/>
        <family val="2"/>
      </rPr>
      <t xml:space="preserve"> (NN 17/17),</t>
    </r>
  </si>
  <si>
    <r>
      <rPr>
        <b/>
        <sz val="9"/>
        <rFont val="Arial"/>
        <family val="2"/>
      </rPr>
      <t>Tehnički propis za dimnjake u građevinama</t>
    </r>
    <r>
      <rPr>
        <sz val="9"/>
        <rFont val="Arial"/>
        <family val="2"/>
      </rPr>
      <t xml:space="preserve"> (NN 03/07),</t>
    </r>
  </si>
  <si>
    <r>
      <rPr>
        <b/>
        <sz val="9"/>
        <rFont val="Arial"/>
        <family val="2"/>
      </rPr>
      <t>Tehnički propis o sustavima ventilacije, djelomične klimatizacije i klimatizacije zgrade</t>
    </r>
    <r>
      <rPr>
        <sz val="9"/>
        <rFont val="Arial"/>
        <family val="2"/>
      </rPr>
      <t xml:space="preserve"> (NN03/07),</t>
    </r>
  </si>
  <si>
    <r>
      <rPr>
        <b/>
        <sz val="9"/>
        <rFont val="Arial"/>
        <family val="2"/>
      </rPr>
      <t>Tehnički propis o sustavima grijanja i hlađenja zgrada</t>
    </r>
    <r>
      <rPr>
        <sz val="9"/>
        <rFont val="Arial"/>
        <family val="2"/>
      </rPr>
      <t xml:space="preserve"> (NN 110/08), </t>
    </r>
  </si>
  <si>
    <r>
      <rPr>
        <b/>
        <sz val="9"/>
        <rFont val="Arial"/>
        <family val="2"/>
      </rPr>
      <t>Tehnički propis za sustave zaštite od djelovanja munje na građevinama</t>
    </r>
    <r>
      <rPr>
        <sz val="9"/>
        <rFont val="Arial"/>
        <family val="2"/>
      </rPr>
      <t xml:space="preserve"> (NN 87/08, 33/10),</t>
    </r>
  </si>
  <si>
    <r>
      <rPr>
        <b/>
        <sz val="9"/>
        <rFont val="Arial"/>
        <family val="2"/>
      </rPr>
      <t>Tehnički propis za niskonaponske električne instalacije</t>
    </r>
    <r>
      <rPr>
        <sz val="9"/>
        <rFont val="Arial"/>
        <family val="2"/>
      </rPr>
      <t xml:space="preserve"> (NN 05/10),</t>
    </r>
  </si>
  <si>
    <t>Izvođač se dužan pridržavati  i svih ostalih važećih zakona, normi "ili jednakovrijednih" normi i propisa koji nisu ovdje navedeni, a odnose se posredno ili neposredno na radove, građevne proizvode i opremu planirane ovim projektom.</t>
  </si>
  <si>
    <t xml:space="preserve">Izvođač je prilikom uvođenja u posao dužan, u okviru ugovorene cijene, preuzeti postojeću građevinu, te obavijestiti nadležne službe o otvaranju gradilišta. Od tog trenutka pa do primopredaje građevine izvođač je odgovoran za stvari i osobe koje se nalaze unutar gradilišta. Od ulaska na gradilište izvođač je obavezan voditi građevinski dnevnik u kojem bilježi opis radnih procesa i građevinsku knjigu u kojoj bilježi i dokumentira mjerenja, sve faze izvršenog posla prema stavkama troškovnika.
</t>
  </si>
  <si>
    <t>Izvođač može predložiti primjenu priznatih tehničkih pravila (normi) neke inozemne normizacijske ustanove (ISO, EN, DIN, ASTM, ...) uz uvjet pisanog obrazloženja i odobrenja nadzornog inženjera. Tu promjenu odobrava nadzorni inženjer.</t>
  </si>
  <si>
    <t xml:space="preserve">Izvedeni radovi moraju u cijelosti odgovarati opisu u troškovniku, a u tu svrhu investitor i nadzorni inženjer imaju pravo od izvođača tražiti prije početka radova uzorke materijala i specifičnih sklopova (obloga, boja i sl.), koji se čuvaju u upravi gradilišta. Izvedeni radovi moraju odgovarati uzorcima u cijelosti.
</t>
  </si>
  <si>
    <t xml:space="preserve">Cijene pojedinih radova moraju sadržavati sve elemente koji određuju cijenu gotovog proizvoda, a u skladu s odredbama troškovnika. Ako izvođač sumnja u valjanost ili kvalitetu nekog propisanog materijala i drži da za takvu izvedbu ne bi mogao preuzeti odgovornost, dužan je o tome obavijestiti nadzornog inženjera s obrazloženjem i dokumentacijom. Konačnu odluku donosi nadzorni inženjer,a nakon proučenog prijedloga izvođača.
</t>
  </si>
  <si>
    <t xml:space="preserve">Ako tijekom gradnje dođe do promjena, treba prije početka rada tražiti suglasnost nadzornog inženjera. Također treba ugovoriti jediničnu cijenu nove stavke na temelju elemenata danih u ponudi i sve to unijeti u građevinski dnevnik uz ovjeru nadzornog inženjera. Sve više radnje ili veće količine do kojih dođe uslijed promjene načina ili opsega izvedbe, a nisu na spomenuti način utvrđene, upisane i ovjerene, neće se priznati u obračunu.
</t>
  </si>
  <si>
    <t xml:space="preserve">Davanjem ponude izvođač se obavezuje da će pravovremeno nabaviti sav materijal opisan u pojedinim stavkama troškovnika. </t>
  </si>
  <si>
    <t xml:space="preserve">Izvođač će izraditi vremenski plan (gantogram) aktivnosti na gradilištu i njime odrediti dinamiku financiranja, dobave materijala i opreme i sl. Sve radove treba izvršiti u dogovoru s nadzornim inženjerom.
</t>
  </si>
  <si>
    <t xml:space="preserve">Prije izdavanja okončane situacije izvođač će predati građevinu investitoru ili po investitoru određenom korisniku.
</t>
  </si>
  <si>
    <t>Rijeka,  travanj 2021.</t>
  </si>
  <si>
    <t>3/04-21</t>
  </si>
  <si>
    <t>Oznaka troškovnika:</t>
  </si>
  <si>
    <t xml:space="preserve">SANACIJA TERASE, KOSOG I RAVNOG KROVA GLAVNE ZGRADE  - DJEČJI DOM "I.B.MAŽURANIĆ" LOVRAN </t>
  </si>
  <si>
    <t xml:space="preserve">SANACIJA TERASE, KOSOG I RAVNOG KROVA GLAVNE ZGRADE  - DJEČJI DOM "I.B.MAŽURANIĆ" LOVRAN 
</t>
  </si>
  <si>
    <t>izrada fasadne skele visine do 3,0m</t>
  </si>
  <si>
    <r>
      <t>Demontaža metalne ograde</t>
    </r>
    <r>
      <rPr>
        <sz val="10"/>
        <rFont val="Arial"/>
        <family val="2"/>
      </rPr>
      <t xml:space="preserve"> terase na</t>
    </r>
    <r>
      <rPr>
        <b/>
        <sz val="10"/>
        <rFont val="Arial"/>
        <family val="2"/>
      </rPr>
      <t xml:space="preserve"> južnoj fasadi</t>
    </r>
    <r>
      <rPr>
        <sz val="10"/>
        <rFont val="Arial"/>
        <family val="2"/>
        <charset val="238"/>
      </rPr>
      <t xml:space="preserve"> izvedene iz kvadratnih stupova i dvije horizontalne cijevi. Stavka obuhvaća, demontažu, te odvoz na trajnu deponiju. Obračun po m' ograde.</t>
    </r>
  </si>
  <si>
    <t>JUŽNO PROČELJE</t>
  </si>
  <si>
    <t>ZAMJENA HORIZONTALNIH I VERTIKALNIH OLUKA</t>
  </si>
  <si>
    <t>LIMARSKI RADOVI SVEUKUPNO kn</t>
  </si>
  <si>
    <t>REKAPITULACIJA - ZAMJENA HORIZONTALNIH I VERTIKALNIH OLUKA</t>
  </si>
  <si>
    <r>
      <t>Dobava, montaža i demontaža tipske građevinske skele u podnožju objekta visine 3,0m s postavljanjem konstrukcije skele na način da se na visini od cca 3.0m od podloge postavi kosa konstrukcija s prepustom iz cijevne skele, koja se prekriva daščanom oplatom debljine 24mm sa zakoženjem prema objektu kako bi se spriječio eventualni pad materijala i alata s krova zgrade, te kako bi se zaštitili korisnici objekta za vrijeme trajanja radova. Zaštitnu strehu izvesti u širini od 2.50m od zgrade.U cijenu uklučiti izradu natkrivenih prolaza ispred svakog ulaza u objekt radi sigurnog prolaza korisnika. Skelu izvesti prema važećim propisima, pridržavajući se Zakona o zaštiti na radu, te Pravilnika o tehničkim normativima za fasadne skele, a sve uz odobrenje Nadzornog inženjera. Obračun po m</t>
    </r>
    <r>
      <rPr>
        <vertAlign val="superscript"/>
        <sz val="10"/>
        <rFont val="Arial"/>
        <family val="2"/>
        <charset val="238"/>
      </rPr>
      <t>2</t>
    </r>
    <r>
      <rPr>
        <sz val="10"/>
        <rFont val="Arial"/>
        <family val="2"/>
        <charset val="238"/>
      </rPr>
      <t xml:space="preserve"> površine skele.</t>
    </r>
  </si>
  <si>
    <t xml:space="preserve">Prije izrade ponude izvođač poželjno je obići i pregledati građevinu zbog ocjene građevinskog stanja, razumijevanja radova obuhvaćenih troškovnikom, uvjeta organizacije gradilišta, načina i mogućnosti pristupa građevini, uvjeta za dovoz i skladištenje građevinskog materijala te odvoz otpadnog materijala i sl. Prema tome, ponuđena cijena konačna je cijena za realizaciju pojedine troškovničke stavke i ne može se mijenjati.
</t>
  </si>
  <si>
    <t>izrada zaštitne strehe (skela s daščanom oplatom)</t>
  </si>
  <si>
    <t>Dobava i montaža ograde izvedene iz inox profila Ø50 i Ø30 mm, do ukupne visine ograde 125 cm uključujući postojeću betonsku ogradu (kako bi visina ukupno bila min. 125 cm, mjereno od gotovog poda) u svemu prema  važećim pravilniku, te zahtjevima nadzornog inženjera. Ograda se postavlja duž postojeće betonske ograde u dvije razine. Sastoji se iz stupova na razmaku od cca 150 cm i ograde na visinama od cca 110 (Ø30mm), te rukohvata na visini od 125 cm (Ø50mm). Elementi za pridržavanje rukohvata (vertikalni stupovi) moraju biti izvedeni od cijevi Ø50mm s obaveznom okruglom  podloškom na mjestu spajanja s betonskom ogradom i min. dva vijka od nehrđajučeg materijala (inox). Obračun po m' kompletno izvedene ograde.</t>
  </si>
  <si>
    <r>
      <t xml:space="preserve">Izrada i montaža vertikalnog oluka na pročeljima </t>
    </r>
    <r>
      <rPr>
        <sz val="10"/>
        <rFont val="Calibri"/>
        <family val="2"/>
      </rPr>
      <t>ø</t>
    </r>
    <r>
      <rPr>
        <sz val="10"/>
        <rFont val="Arial"/>
        <family val="2"/>
        <charset val="238"/>
      </rPr>
      <t>100 mm od pocinčanog, plastificiranog lima debljine 0,55 mm, komplet s nosačima koji se učvrščuju u zid, pocinčanim obujmicama iz plosnog željeza 30/3mm i koljenima. Nosači se postavljaju na razmak od 2,00 m'. Obujmice je potrebno fiksirati na zid prije stavljanja završnog sloja fine žbuke na fasadu. Obračun po m' postavljene cijevi zajedno sa obujmicama, sa svim potrebnim materijalom i radom.</t>
    </r>
  </si>
  <si>
    <r>
      <t>Pokrivanje dijela krova na mjestu sanacije krovišta predhodno demontiranim crijepom (kanalica). Način postave crijepa kao postojeći. Obračun po m</t>
    </r>
    <r>
      <rPr>
        <sz val="10"/>
        <rFont val="Calibri"/>
        <family val="2"/>
      </rPr>
      <t>².</t>
    </r>
  </si>
  <si>
    <r>
      <t>Pregled kompletne površine pokrova krova iz kanalice s preslagivanjem dijela crijepa koji je izmješten ili oštećen. Način postave crijepa kao postojeći. Obračun po m</t>
    </r>
    <r>
      <rPr>
        <sz val="10"/>
        <rFont val="Calibri"/>
        <family val="2"/>
      </rPr>
      <t>².</t>
    </r>
  </si>
  <si>
    <r>
      <t>Dobava doprema i ugradba novih crijepova na sljemenu krova (tip kanalica) oblika i veličine kao postojeći, na mjestima oštećenih sljemenjaka. Način postave crijepa kao postojeći. Obračun po m'</t>
    </r>
    <r>
      <rPr>
        <sz val="1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</si>
</sst>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numFmt numFmtId="165" formatCode="&quot;I.&quot;#&quot;.&quot;"/>
    <numFmt numFmtId="166" formatCode="&quot;II.&quot;#&quot;.&quot;"/>
    <numFmt numFmtId="167" formatCode="&quot;III.&quot;#&quot;.&quot;"/>
    <numFmt numFmtId="168" formatCode="&quot;V.&quot;#&quot;.&quot;"/>
    <numFmt numFmtId="169" formatCode="&quot;IV.&quot;#&quot;.&quot;"/>
    <numFmt numFmtId="170" formatCode="&quot;VI.&quot;#&quot;.&quot;"/>
    <numFmt numFmtId="171" formatCode="#,##0.00\ &quot;kn&quot;"/>
  </numFmts>
  <fonts count="26" x14ac:knownFonts="1">
    <font>
      <sz val="10"/>
      <name val="Arial"/>
      <charset val="238"/>
    </font>
    <font>
      <b/>
      <sz val="10"/>
      <name val="Arial"/>
      <family val="2"/>
      <charset val="238"/>
    </font>
    <font>
      <sz val="10"/>
      <name val="Arial"/>
      <family val="2"/>
      <charset val="238"/>
    </font>
    <font>
      <b/>
      <sz val="12"/>
      <name val="Arial"/>
      <family val="2"/>
      <charset val="238"/>
    </font>
    <font>
      <sz val="10"/>
      <name val="Arial"/>
      <family val="2"/>
    </font>
    <font>
      <sz val="10"/>
      <name val="Calibri"/>
      <family val="2"/>
    </font>
    <font>
      <sz val="10"/>
      <name val="Calibri"/>
      <family val="2"/>
      <charset val="238"/>
    </font>
    <font>
      <sz val="12"/>
      <name val="Arial"/>
      <family val="2"/>
      <charset val="238"/>
    </font>
    <font>
      <sz val="11"/>
      <name val="Arial"/>
      <family val="2"/>
      <charset val="238"/>
    </font>
    <font>
      <b/>
      <sz val="11"/>
      <name val="Arial"/>
      <family val="2"/>
      <charset val="238"/>
    </font>
    <font>
      <u/>
      <sz val="10"/>
      <name val="Arial"/>
      <family val="2"/>
      <charset val="238"/>
    </font>
    <font>
      <b/>
      <i/>
      <u/>
      <sz val="14"/>
      <name val="Arial"/>
      <family val="2"/>
    </font>
    <font>
      <i/>
      <u/>
      <sz val="14"/>
      <name val="Arial"/>
      <family val="2"/>
    </font>
    <font>
      <b/>
      <u/>
      <sz val="10"/>
      <name val="Arial"/>
      <family val="2"/>
      <charset val="238"/>
    </font>
    <font>
      <sz val="12"/>
      <name val="Arial"/>
      <family val="2"/>
    </font>
    <font>
      <b/>
      <sz val="12"/>
      <name val="Arial"/>
      <family val="2"/>
    </font>
    <font>
      <b/>
      <u/>
      <sz val="18"/>
      <name val="Arial"/>
      <family val="2"/>
      <charset val="238"/>
    </font>
    <font>
      <vertAlign val="superscript"/>
      <sz val="10"/>
      <name val="Arial"/>
      <family val="2"/>
      <charset val="238"/>
    </font>
    <font>
      <b/>
      <sz val="10"/>
      <name val="Arial"/>
      <family val="2"/>
    </font>
    <font>
      <sz val="13"/>
      <name val="Arial"/>
      <family val="2"/>
      <charset val="238"/>
    </font>
    <font>
      <sz val="10"/>
      <name val="Calibri"/>
      <family val="2"/>
      <charset val="238"/>
      <scheme val="minor"/>
    </font>
    <font>
      <i/>
      <sz val="9"/>
      <name val="Arial"/>
      <family val="2"/>
    </font>
    <font>
      <b/>
      <i/>
      <sz val="9"/>
      <name val="Arial"/>
      <family val="2"/>
    </font>
    <font>
      <sz val="9"/>
      <name val="Arial"/>
      <family val="2"/>
    </font>
    <font>
      <b/>
      <sz val="9"/>
      <name val="Arial"/>
      <family val="2"/>
    </font>
    <font>
      <b/>
      <i/>
      <sz val="14"/>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style="double">
        <color auto="1"/>
      </top>
      <bottom/>
      <diagonal/>
    </border>
    <border>
      <left/>
      <right/>
      <top/>
      <bottom style="thin">
        <color indexed="64"/>
      </bottom>
      <diagonal/>
    </border>
    <border>
      <left/>
      <right/>
      <top style="thin">
        <color indexed="64"/>
      </top>
      <bottom/>
      <diagonal/>
    </border>
  </borders>
  <cellStyleXfs count="4">
    <xf numFmtId="0" fontId="0" fillId="0" borderId="0"/>
    <xf numFmtId="0" fontId="2" fillId="0" borderId="0"/>
    <xf numFmtId="0" fontId="7" fillId="0" borderId="0"/>
    <xf numFmtId="0" fontId="20" fillId="0" borderId="0">
      <alignment horizontal="justify" vertical="top"/>
    </xf>
  </cellStyleXfs>
  <cellXfs count="105">
    <xf numFmtId="0" fontId="0" fillId="0" borderId="0" xfId="0"/>
    <xf numFmtId="0" fontId="1" fillId="0" borderId="0" xfId="0" applyFont="1" applyAlignment="1">
      <alignment wrapText="1"/>
    </xf>
    <xf numFmtId="164" fontId="1" fillId="0" borderId="0" xfId="0" applyNumberFormat="1" applyFont="1"/>
    <xf numFmtId="0" fontId="2" fillId="0" borderId="0" xfId="0" applyFont="1" applyAlignment="1">
      <alignment wrapText="1"/>
    </xf>
    <xf numFmtId="164" fontId="2" fillId="0" borderId="0" xfId="0" applyNumberFormat="1" applyFont="1"/>
    <xf numFmtId="0" fontId="1" fillId="0" borderId="0" xfId="0" applyFont="1" applyAlignment="1">
      <alignment horizontal="right" vertical="top"/>
    </xf>
    <xf numFmtId="0" fontId="1" fillId="0" borderId="0" xfId="0" applyFont="1" applyAlignment="1">
      <alignment horizontal="right"/>
    </xf>
    <xf numFmtId="0" fontId="2" fillId="0" borderId="0" xfId="0" applyFont="1" applyAlignment="1">
      <alignment vertical="top" wrapText="1"/>
    </xf>
    <xf numFmtId="171" fontId="0" fillId="0" borderId="0" xfId="0" applyNumberFormat="1" applyAlignment="1">
      <alignment horizontal="right" vertical="top"/>
    </xf>
    <xf numFmtId="171" fontId="0" fillId="0" borderId="0" xfId="0" applyNumberFormat="1"/>
    <xf numFmtId="171" fontId="0" fillId="0" borderId="0" xfId="0" applyNumberFormat="1" applyAlignment="1">
      <alignment wrapText="1"/>
    </xf>
    <xf numFmtId="171" fontId="1" fillId="0" borderId="0" xfId="0" applyNumberFormat="1" applyFont="1"/>
    <xf numFmtId="171" fontId="1" fillId="0" borderId="1" xfId="0" applyNumberFormat="1" applyFont="1" applyBorder="1" applyAlignment="1">
      <alignment horizontal="right" vertical="top"/>
    </xf>
    <xf numFmtId="171" fontId="1" fillId="0" borderId="1" xfId="0" applyNumberFormat="1" applyFont="1" applyBorder="1" applyAlignment="1">
      <alignment wrapText="1"/>
    </xf>
    <xf numFmtId="171" fontId="0" fillId="0" borderId="1" xfId="0" applyNumberFormat="1" applyBorder="1"/>
    <xf numFmtId="0" fontId="4" fillId="0" borderId="0" xfId="0" applyFont="1"/>
    <xf numFmtId="0" fontId="4" fillId="0" borderId="0" xfId="0" applyFont="1" applyAlignment="1">
      <alignment vertical="top" wrapText="1"/>
    </xf>
    <xf numFmtId="4" fontId="4" fillId="0" borderId="0" xfId="0" applyNumberFormat="1" applyFont="1" applyAlignment="1">
      <alignment horizontal="right"/>
    </xf>
    <xf numFmtId="164" fontId="4" fillId="0" borderId="0" xfId="0" applyNumberFormat="1" applyFont="1"/>
    <xf numFmtId="0" fontId="0" fillId="0" borderId="0" xfId="0" applyAlignment="1">
      <alignment wrapText="1"/>
    </xf>
    <xf numFmtId="0" fontId="2" fillId="0" borderId="0" xfId="0" applyFont="1" applyAlignment="1">
      <alignment horizontal="center"/>
    </xf>
    <xf numFmtId="0" fontId="4" fillId="0" borderId="0" xfId="0" applyFont="1" applyAlignment="1">
      <alignment horizontal="center"/>
    </xf>
    <xf numFmtId="0" fontId="1" fillId="0" borderId="0" xfId="0" applyFont="1" applyAlignment="1">
      <alignment horizontal="left" vertical="top" wrapText="1"/>
    </xf>
    <xf numFmtId="0" fontId="7" fillId="0" borderId="0" xfId="2"/>
    <xf numFmtId="0" fontId="8" fillId="0" borderId="0" xfId="2" applyFont="1" applyAlignment="1">
      <alignment vertical="top"/>
    </xf>
    <xf numFmtId="0" fontId="9" fillId="0" borderId="0" xfId="2" applyFont="1" applyAlignment="1">
      <alignment vertical="top"/>
    </xf>
    <xf numFmtId="0" fontId="7" fillId="0" borderId="0" xfId="2" applyAlignment="1">
      <alignment vertical="top"/>
    </xf>
    <xf numFmtId="0" fontId="9" fillId="0" borderId="0" xfId="2" applyFont="1" applyAlignment="1">
      <alignment vertical="top" wrapText="1"/>
    </xf>
    <xf numFmtId="0" fontId="8" fillId="0" borderId="0" xfId="2" applyFont="1"/>
    <xf numFmtId="0" fontId="7" fillId="0" borderId="0" xfId="2" applyAlignment="1">
      <alignment horizontal="center" vertical="center" wrapText="1"/>
    </xf>
    <xf numFmtId="0" fontId="2" fillId="0" borderId="0" xfId="2" applyFont="1"/>
    <xf numFmtId="0" fontId="13" fillId="0" borderId="0" xfId="0" applyFont="1" applyAlignment="1">
      <alignment wrapText="1"/>
    </xf>
    <xf numFmtId="0" fontId="1" fillId="0" borderId="2" xfId="0" applyFont="1" applyBorder="1" applyAlignment="1">
      <alignment horizontal="right" vertical="top"/>
    </xf>
    <xf numFmtId="0" fontId="1" fillId="0" borderId="2" xfId="0" applyFont="1" applyBorder="1" applyAlignment="1">
      <alignment wrapText="1"/>
    </xf>
    <xf numFmtId="164" fontId="1" fillId="0" borderId="2" xfId="0" applyNumberFormat="1" applyFont="1" applyBorder="1"/>
    <xf numFmtId="0" fontId="14" fillId="0" borderId="0" xfId="0" applyFont="1" applyAlignment="1">
      <alignment horizontal="right" vertical="top"/>
    </xf>
    <xf numFmtId="0" fontId="14" fillId="0" borderId="0" xfId="0" applyFont="1"/>
    <xf numFmtId="0" fontId="14" fillId="0" borderId="0" xfId="0" applyFont="1" applyAlignment="1">
      <alignment horizontal="center"/>
    </xf>
    <xf numFmtId="171" fontId="3" fillId="0" borderId="0" xfId="0" applyNumberFormat="1" applyFont="1" applyAlignment="1">
      <alignment horizontal="center" vertical="top"/>
    </xf>
    <xf numFmtId="171" fontId="3" fillId="0" borderId="0" xfId="0" applyNumberFormat="1" applyFont="1" applyAlignment="1">
      <alignment horizontal="left" vertical="top" wrapText="1"/>
    </xf>
    <xf numFmtId="171" fontId="3" fillId="0" borderId="0" xfId="0" applyNumberFormat="1" applyFont="1" applyAlignment="1">
      <alignment horizontal="right" vertical="top" wrapText="1"/>
    </xf>
    <xf numFmtId="171" fontId="0" fillId="0" borderId="0" xfId="0" applyNumberFormat="1" applyAlignment="1">
      <alignment horizontal="center" vertical="top"/>
    </xf>
    <xf numFmtId="0" fontId="0" fillId="0" borderId="0" xfId="0" applyAlignment="1">
      <alignment horizontal="center" vertical="center" wrapText="1"/>
    </xf>
    <xf numFmtId="0" fontId="2" fillId="0" borderId="2" xfId="2" applyFont="1" applyBorder="1"/>
    <xf numFmtId="0" fontId="4" fillId="0" borderId="0" xfId="0" applyFont="1" applyAlignment="1">
      <alignment horizontal="right" vertical="top"/>
    </xf>
    <xf numFmtId="165" fontId="4" fillId="0" borderId="0" xfId="0" applyNumberFormat="1" applyFont="1" applyAlignment="1">
      <alignment horizontal="right" vertical="top"/>
    </xf>
    <xf numFmtId="0" fontId="4" fillId="0" borderId="0" xfId="0" applyFont="1" applyAlignment="1">
      <alignment horizontal="right" vertical="top" wrapText="1"/>
    </xf>
    <xf numFmtId="0" fontId="2" fillId="0" borderId="0" xfId="0" applyFont="1" applyAlignment="1">
      <alignment horizontal="left" vertical="top" wrapText="1"/>
    </xf>
    <xf numFmtId="0" fontId="4" fillId="0" borderId="0" xfId="0" applyFont="1" applyAlignment="1">
      <alignment wrapText="1"/>
    </xf>
    <xf numFmtId="166" fontId="4" fillId="0" borderId="0" xfId="0" applyNumberFormat="1" applyFont="1" applyAlignment="1">
      <alignment horizontal="right" vertical="top"/>
    </xf>
    <xf numFmtId="0" fontId="2" fillId="0" borderId="0" xfId="0" applyFont="1" applyAlignment="1">
      <alignment horizontal="center" wrapText="1"/>
    </xf>
    <xf numFmtId="4" fontId="4" fillId="0" borderId="0" xfId="0" applyNumberFormat="1" applyFont="1" applyAlignment="1">
      <alignment wrapText="1"/>
    </xf>
    <xf numFmtId="4" fontId="2" fillId="0" borderId="0" xfId="0" applyNumberFormat="1" applyFont="1" applyAlignment="1">
      <alignment horizontal="right"/>
    </xf>
    <xf numFmtId="167" fontId="4" fillId="0" borderId="0" xfId="0" applyNumberFormat="1" applyFont="1" applyAlignment="1">
      <alignment horizontal="right" vertical="top"/>
    </xf>
    <xf numFmtId="169" fontId="4" fillId="0" borderId="0" xfId="0" applyNumberFormat="1" applyFont="1" applyAlignment="1">
      <alignment horizontal="right" vertical="top"/>
    </xf>
    <xf numFmtId="168" fontId="2" fillId="0" borderId="0" xfId="0" applyNumberFormat="1" applyFont="1" applyAlignment="1">
      <alignment horizontal="right" vertical="top"/>
    </xf>
    <xf numFmtId="168" fontId="4" fillId="0" borderId="0" xfId="0" applyNumberFormat="1" applyFont="1" applyAlignment="1">
      <alignment horizontal="right" vertical="top"/>
    </xf>
    <xf numFmtId="170" fontId="4" fillId="0" borderId="0" xfId="0" applyNumberFormat="1" applyFont="1" applyAlignment="1">
      <alignment horizontal="right" vertical="top"/>
    </xf>
    <xf numFmtId="0" fontId="2" fillId="0" borderId="0" xfId="0" applyFont="1" applyAlignment="1">
      <alignment horizontal="right" vertical="top"/>
    </xf>
    <xf numFmtId="0" fontId="4" fillId="0" borderId="2" xfId="0" applyFont="1" applyBorder="1" applyAlignment="1">
      <alignment horizontal="center"/>
    </xf>
    <xf numFmtId="164" fontId="4" fillId="0" borderId="2" xfId="0" applyNumberFormat="1" applyFont="1" applyBorder="1"/>
    <xf numFmtId="0" fontId="4" fillId="0" borderId="0" xfId="3" applyFont="1" applyAlignment="1">
      <alignment horizontal="right" vertical="top"/>
    </xf>
    <xf numFmtId="0" fontId="4" fillId="0" borderId="0" xfId="3" applyFont="1" applyAlignment="1">
      <alignment horizontal="justify"/>
    </xf>
    <xf numFmtId="0" fontId="21" fillId="0" borderId="0" xfId="3" applyFont="1" applyAlignment="1">
      <alignment horizontal="right" vertical="top"/>
    </xf>
    <xf numFmtId="0" fontId="21" fillId="0" borderId="0" xfId="3" applyFont="1" applyAlignment="1">
      <alignment horizontal="justify"/>
    </xf>
    <xf numFmtId="0" fontId="4" fillId="0" borderId="0" xfId="3" applyFont="1">
      <alignment horizontal="justify" vertical="top"/>
    </xf>
    <xf numFmtId="0" fontId="4" fillId="0" borderId="0" xfId="3" applyFont="1" applyAlignment="1">
      <alignment horizontal="left" vertical="top"/>
    </xf>
    <xf numFmtId="0" fontId="23" fillId="0" borderId="0" xfId="3" applyFont="1" applyAlignment="1">
      <alignment horizontal="right" vertical="top"/>
    </xf>
    <xf numFmtId="0" fontId="23" fillId="0" borderId="0" xfId="3" applyFont="1" applyAlignment="1">
      <alignment horizontal="justify"/>
    </xf>
    <xf numFmtId="0" fontId="23" fillId="0" borderId="0" xfId="3" applyFont="1" applyAlignment="1">
      <alignment horizontal="left" vertical="top" wrapText="1"/>
    </xf>
    <xf numFmtId="0" fontId="23" fillId="0" borderId="0" xfId="3" applyFont="1" applyAlignment="1">
      <alignment horizontal="left" wrapText="1"/>
    </xf>
    <xf numFmtId="0" fontId="23" fillId="0" borderId="0" xfId="3" applyFont="1">
      <alignment horizontal="justify" vertical="top"/>
    </xf>
    <xf numFmtId="0" fontId="7" fillId="0" borderId="3" xfId="2" applyBorder="1"/>
    <xf numFmtId="49" fontId="9" fillId="0" borderId="0" xfId="2" applyNumberFormat="1" applyFont="1" applyAlignment="1">
      <alignment horizontal="left" vertical="top"/>
    </xf>
    <xf numFmtId="0" fontId="25" fillId="0" borderId="0" xfId="0" applyFont="1" applyAlignment="1">
      <alignment horizontal="center" vertical="center"/>
    </xf>
    <xf numFmtId="0" fontId="9" fillId="0" borderId="0" xfId="2" applyFont="1" applyAlignment="1">
      <alignment horizontal="left" vertical="top" wrapText="1"/>
    </xf>
    <xf numFmtId="0" fontId="0" fillId="0" borderId="0" xfId="0" applyAlignment="1">
      <alignment vertical="top" wrapText="1"/>
    </xf>
    <xf numFmtId="0" fontId="7" fillId="0" borderId="0" xfId="2" applyAlignment="1">
      <alignment wrapText="1"/>
    </xf>
    <xf numFmtId="0" fontId="0" fillId="0" borderId="0" xfId="0" applyAlignment="1">
      <alignment wrapText="1"/>
    </xf>
    <xf numFmtId="0" fontId="16" fillId="0" borderId="0" xfId="2" applyFont="1" applyAlignment="1">
      <alignment horizontal="center"/>
    </xf>
    <xf numFmtId="0" fontId="10" fillId="0" borderId="0" xfId="0" applyFont="1"/>
    <xf numFmtId="0" fontId="7" fillId="0" borderId="0" xfId="2" applyAlignment="1">
      <alignment horizontal="center" vertical="center"/>
    </xf>
    <xf numFmtId="0" fontId="0" fillId="0" borderId="0" xfId="0"/>
    <xf numFmtId="0" fontId="2" fillId="0" borderId="0" xfId="2"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18" fillId="2" borderId="0" xfId="3" applyFont="1" applyFill="1" applyAlignment="1">
      <alignment horizontal="left" vertical="top"/>
    </xf>
    <xf numFmtId="0" fontId="21" fillId="0" borderId="0" xfId="3" applyFont="1">
      <alignment horizontal="justify" vertical="top"/>
    </xf>
    <xf numFmtId="0" fontId="4" fillId="0" borderId="0" xfId="3" applyFont="1" applyAlignment="1">
      <alignment horizontal="justify" vertical="top" wrapText="1"/>
    </xf>
    <xf numFmtId="0" fontId="4" fillId="0" borderId="0" xfId="3" applyFont="1">
      <alignment horizontal="justify" vertical="top"/>
    </xf>
    <xf numFmtId="0" fontId="23" fillId="0" borderId="0" xfId="3" applyFont="1">
      <alignment horizontal="justify" vertical="top"/>
    </xf>
    <xf numFmtId="0" fontId="23" fillId="0" borderId="0" xfId="3" applyFont="1" applyAlignment="1">
      <alignment horizontal="left"/>
    </xf>
    <xf numFmtId="0" fontId="23" fillId="0" borderId="0" xfId="3" applyFont="1" applyAlignment="1">
      <alignment horizontal="justify" vertical="top" wrapText="1"/>
    </xf>
    <xf numFmtId="0" fontId="23" fillId="0" borderId="0" xfId="3" applyFont="1" applyAlignment="1">
      <alignment horizontal="left" vertical="top"/>
    </xf>
    <xf numFmtId="0" fontId="23" fillId="0" borderId="0" xfId="3" applyFont="1" applyAlignment="1">
      <alignment horizontal="left"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center" vertical="top" wrapText="1"/>
    </xf>
    <xf numFmtId="0" fontId="14" fillId="0" borderId="0" xfId="0" applyFont="1" applyAlignment="1">
      <alignment horizontal="center" vertical="top" wrapText="1"/>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vertical="center" wrapText="1"/>
    </xf>
  </cellXfs>
  <cellStyles count="4">
    <cellStyle name="Normal 2" xfId="1" xr:uid="{00000000-0005-0000-0000-000001000000}"/>
    <cellStyle name="Normal 5 2" xfId="2" xr:uid="{00000000-0005-0000-0000-000002000000}"/>
    <cellStyle name="Normal 56" xfId="3" xr:uid="{00000000-0005-0000-0000-000003000000}"/>
    <cellStyle name="Normalno" xfId="0" builtinId="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47"/>
  <sheetViews>
    <sheetView tabSelected="1" view="pageBreakPreview" topLeftCell="A16" zoomScaleNormal="100" zoomScaleSheetLayoutView="100" workbookViewId="0">
      <selection activeCell="K30" sqref="K30"/>
    </sheetView>
  </sheetViews>
  <sheetFormatPr defaultRowHeight="15" x14ac:dyDescent="0.2"/>
  <cols>
    <col min="1" max="1" width="3.5703125" style="23" customWidth="1"/>
    <col min="2" max="2" width="26.5703125" style="23" customWidth="1"/>
    <col min="3" max="3" width="11.28515625" style="23" bestFit="1" customWidth="1"/>
    <col min="4" max="8" width="9.140625" style="23"/>
  </cols>
  <sheetData>
    <row r="2" spans="1:8" x14ac:dyDescent="0.2">
      <c r="A2" s="72"/>
      <c r="B2" s="72"/>
      <c r="C2" s="72"/>
      <c r="D2" s="72"/>
      <c r="E2" s="72"/>
      <c r="F2" s="72"/>
      <c r="G2" s="72"/>
      <c r="H2" s="72"/>
    </row>
    <row r="6" spans="1:8" x14ac:dyDescent="0.2">
      <c r="B6" s="24" t="s">
        <v>85</v>
      </c>
      <c r="C6" s="25" t="s">
        <v>86</v>
      </c>
      <c r="D6" s="25"/>
      <c r="E6" s="25"/>
      <c r="F6" s="25"/>
      <c r="G6" s="25"/>
      <c r="H6" s="24"/>
    </row>
    <row r="7" spans="1:8" x14ac:dyDescent="0.2">
      <c r="B7" s="24"/>
      <c r="C7" s="25" t="s">
        <v>87</v>
      </c>
      <c r="D7" s="25"/>
      <c r="E7" s="25"/>
      <c r="F7" s="25"/>
      <c r="G7" s="25"/>
      <c r="H7" s="24"/>
    </row>
    <row r="8" spans="1:8" x14ac:dyDescent="0.2">
      <c r="B8" s="24"/>
      <c r="C8" s="25" t="s">
        <v>88</v>
      </c>
      <c r="D8" s="25"/>
      <c r="E8" s="25"/>
      <c r="F8" s="25"/>
      <c r="G8" s="25"/>
      <c r="H8" s="24"/>
    </row>
    <row r="9" spans="1:8" x14ac:dyDescent="0.2">
      <c r="B9" s="24"/>
      <c r="C9" s="25"/>
      <c r="D9" s="25"/>
      <c r="E9" s="25"/>
      <c r="F9" s="25"/>
      <c r="G9" s="25"/>
      <c r="H9" s="26"/>
    </row>
    <row r="10" spans="1:8" x14ac:dyDescent="0.2">
      <c r="B10" s="24" t="s">
        <v>89</v>
      </c>
      <c r="C10" s="75" t="s">
        <v>229</v>
      </c>
      <c r="D10" s="75"/>
      <c r="E10" s="75"/>
      <c r="F10" s="75"/>
      <c r="G10" s="75"/>
      <c r="H10" s="75"/>
    </row>
    <row r="11" spans="1:8" x14ac:dyDescent="0.2">
      <c r="B11" s="24"/>
      <c r="C11" s="76"/>
      <c r="D11" s="76"/>
      <c r="E11" s="76"/>
      <c r="F11" s="76"/>
      <c r="G11" s="76"/>
      <c r="H11" s="76"/>
    </row>
    <row r="12" spans="1:8" x14ac:dyDescent="0.2">
      <c r="B12" s="24"/>
      <c r="C12" s="27"/>
      <c r="D12" s="27"/>
      <c r="E12" s="27"/>
      <c r="F12" s="27"/>
      <c r="G12" s="27"/>
      <c r="H12" s="27"/>
    </row>
    <row r="13" spans="1:8" x14ac:dyDescent="0.2">
      <c r="B13" s="24"/>
      <c r="C13" s="27"/>
      <c r="D13" s="27"/>
      <c r="E13" s="27"/>
      <c r="F13" s="27"/>
      <c r="G13" s="27"/>
      <c r="H13" s="26"/>
    </row>
    <row r="14" spans="1:8" x14ac:dyDescent="0.2">
      <c r="B14" s="24" t="s">
        <v>90</v>
      </c>
      <c r="C14" s="75" t="s">
        <v>91</v>
      </c>
      <c r="D14" s="75"/>
      <c r="E14" s="75"/>
      <c r="F14" s="27"/>
      <c r="G14" s="27"/>
      <c r="H14" s="26"/>
    </row>
    <row r="15" spans="1:8" x14ac:dyDescent="0.2">
      <c r="B15" s="24"/>
      <c r="C15" s="25" t="s">
        <v>92</v>
      </c>
      <c r="D15" s="25"/>
      <c r="E15" s="25"/>
      <c r="F15" s="25"/>
      <c r="G15" s="25"/>
      <c r="H15" s="26"/>
    </row>
    <row r="16" spans="1:8" x14ac:dyDescent="0.2">
      <c r="D16" s="25"/>
      <c r="E16" s="25"/>
      <c r="F16" s="25"/>
      <c r="G16" s="25"/>
      <c r="H16" s="26"/>
    </row>
    <row r="17" spans="1:8" x14ac:dyDescent="0.2">
      <c r="B17" s="24" t="s">
        <v>228</v>
      </c>
      <c r="C17" s="73" t="s">
        <v>227</v>
      </c>
      <c r="D17" s="28"/>
      <c r="E17" s="28"/>
      <c r="F17" s="28"/>
      <c r="G17" s="28"/>
    </row>
    <row r="22" spans="1:8" ht="23.25" x14ac:dyDescent="0.35">
      <c r="A22" s="79" t="s">
        <v>93</v>
      </c>
      <c r="B22" s="80"/>
      <c r="C22" s="80"/>
      <c r="D22" s="80"/>
      <c r="E22" s="80"/>
      <c r="F22" s="80"/>
      <c r="G22" s="80"/>
      <c r="H22" s="80"/>
    </row>
    <row r="24" spans="1:8" x14ac:dyDescent="0.2">
      <c r="C24" s="77"/>
      <c r="D24" s="78"/>
      <c r="E24" s="78"/>
    </row>
    <row r="38" spans="1:8" ht="39" customHeight="1" x14ac:dyDescent="0.2">
      <c r="D38" s="83" t="s">
        <v>94</v>
      </c>
      <c r="E38" s="85"/>
      <c r="F38" s="85"/>
      <c r="G38" s="85"/>
      <c r="H38" s="85"/>
    </row>
    <row r="39" spans="1:8" x14ac:dyDescent="0.2">
      <c r="D39" s="30"/>
      <c r="E39" s="30"/>
      <c r="F39" s="30"/>
      <c r="G39" s="30"/>
      <c r="H39" s="30"/>
    </row>
    <row r="40" spans="1:8" x14ac:dyDescent="0.2">
      <c r="D40" s="30"/>
      <c r="E40" s="30"/>
      <c r="F40" s="30"/>
      <c r="G40" s="30"/>
      <c r="H40" s="30"/>
    </row>
    <row r="41" spans="1:8" x14ac:dyDescent="0.2">
      <c r="D41" s="30"/>
      <c r="E41" s="43"/>
      <c r="F41" s="43"/>
      <c r="G41" s="43"/>
      <c r="H41" s="30"/>
    </row>
    <row r="42" spans="1:8" ht="24" customHeight="1" x14ac:dyDescent="0.2">
      <c r="D42" s="83" t="s">
        <v>44</v>
      </c>
      <c r="E42" s="84"/>
      <c r="F42" s="84"/>
      <c r="G42" s="84"/>
      <c r="H42" s="84"/>
    </row>
    <row r="43" spans="1:8" ht="24" customHeight="1" x14ac:dyDescent="0.2">
      <c r="D43" s="29"/>
      <c r="E43" s="42"/>
      <c r="F43" s="42"/>
      <c r="G43" s="42"/>
      <c r="H43" s="42"/>
    </row>
    <row r="47" spans="1:8" x14ac:dyDescent="0.2">
      <c r="A47" s="81" t="s">
        <v>226</v>
      </c>
      <c r="B47" s="82"/>
      <c r="C47" s="82"/>
      <c r="D47" s="82"/>
      <c r="E47" s="82"/>
      <c r="F47" s="82"/>
      <c r="G47" s="82"/>
      <c r="H47" s="82"/>
    </row>
  </sheetData>
  <mergeCells count="7">
    <mergeCell ref="C10:H11"/>
    <mergeCell ref="C24:E24"/>
    <mergeCell ref="A22:H22"/>
    <mergeCell ref="A47:H47"/>
    <mergeCell ref="C14:E14"/>
    <mergeCell ref="D42:H42"/>
    <mergeCell ref="D38:H38"/>
  </mergeCells>
  <pageMargins left="0.7" right="0.7" top="0.75" bottom="0.75" header="0.3" footer="0.3"/>
  <pageSetup paperSize="9" orientation="portrait" r:id="rId1"/>
  <headerFooter>
    <oddHeader>&amp;R&amp;"Arial,Bold"&amp;8GRADIP d.o.o.&amp;"Arial,Regular"
Braće Ružića 9a, 51 000 Rijeka, Hrvatska
Mob: +385 (0)91 2047337
Email: gradip.doo@gmail.com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14"/>
  <sheetViews>
    <sheetView view="pageBreakPreview" topLeftCell="B1" zoomScaleNormal="100" zoomScaleSheetLayoutView="100" workbookViewId="0">
      <selection activeCell="B21" sqref="B21:I21"/>
    </sheetView>
  </sheetViews>
  <sheetFormatPr defaultRowHeight="12.75" x14ac:dyDescent="0.2"/>
  <cols>
    <col min="1" max="1" width="3.7109375" style="61" hidden="1" customWidth="1"/>
    <col min="2" max="2" width="5" style="65" customWidth="1"/>
    <col min="3" max="3" width="3.7109375" style="65" customWidth="1"/>
    <col min="4" max="4" width="7" style="65" customWidth="1"/>
    <col min="5" max="5" width="5.7109375" style="65" customWidth="1"/>
    <col min="6" max="6" width="8" style="65" customWidth="1"/>
    <col min="7" max="7" width="10.85546875" style="65" customWidth="1"/>
    <col min="8" max="8" width="20.7109375" style="65" customWidth="1"/>
    <col min="9" max="9" width="22.7109375" style="65" customWidth="1"/>
    <col min="10" max="10" width="9.140625" style="62"/>
    <col min="11" max="11" width="94.5703125" style="62" customWidth="1"/>
    <col min="12" max="256" width="9.140625" style="62"/>
    <col min="257" max="257" width="0" style="62" hidden="1" customWidth="1"/>
    <col min="258" max="258" width="5" style="62" customWidth="1"/>
    <col min="259" max="259" width="3.7109375" style="62" customWidth="1"/>
    <col min="260" max="260" width="7" style="62" customWidth="1"/>
    <col min="261" max="261" width="5.7109375" style="62" customWidth="1"/>
    <col min="262" max="262" width="8" style="62" customWidth="1"/>
    <col min="263" max="263" width="10.85546875" style="62" customWidth="1"/>
    <col min="264" max="264" width="20.7109375" style="62" customWidth="1"/>
    <col min="265" max="265" width="22.7109375" style="62" customWidth="1"/>
    <col min="266" max="512" width="9.140625" style="62"/>
    <col min="513" max="513" width="0" style="62" hidden="1" customWidth="1"/>
    <col min="514" max="514" width="5" style="62" customWidth="1"/>
    <col min="515" max="515" width="3.7109375" style="62" customWidth="1"/>
    <col min="516" max="516" width="7" style="62" customWidth="1"/>
    <col min="517" max="517" width="5.7109375" style="62" customWidth="1"/>
    <col min="518" max="518" width="8" style="62" customWidth="1"/>
    <col min="519" max="519" width="10.85546875" style="62" customWidth="1"/>
    <col min="520" max="520" width="20.7109375" style="62" customWidth="1"/>
    <col min="521" max="521" width="22.7109375" style="62" customWidth="1"/>
    <col min="522" max="768" width="9.140625" style="62"/>
    <col min="769" max="769" width="0" style="62" hidden="1" customWidth="1"/>
    <col min="770" max="770" width="5" style="62" customWidth="1"/>
    <col min="771" max="771" width="3.7109375" style="62" customWidth="1"/>
    <col min="772" max="772" width="7" style="62" customWidth="1"/>
    <col min="773" max="773" width="5.7109375" style="62" customWidth="1"/>
    <col min="774" max="774" width="8" style="62" customWidth="1"/>
    <col min="775" max="775" width="10.85546875" style="62" customWidth="1"/>
    <col min="776" max="776" width="20.7109375" style="62" customWidth="1"/>
    <col min="777" max="777" width="22.7109375" style="62" customWidth="1"/>
    <col min="778" max="1024" width="9.140625" style="62"/>
    <col min="1025" max="1025" width="0" style="62" hidden="1" customWidth="1"/>
    <col min="1026" max="1026" width="5" style="62" customWidth="1"/>
    <col min="1027" max="1027" width="3.7109375" style="62" customWidth="1"/>
    <col min="1028" max="1028" width="7" style="62" customWidth="1"/>
    <col min="1029" max="1029" width="5.7109375" style="62" customWidth="1"/>
    <col min="1030" max="1030" width="8" style="62" customWidth="1"/>
    <col min="1031" max="1031" width="10.85546875" style="62" customWidth="1"/>
    <col min="1032" max="1032" width="20.7109375" style="62" customWidth="1"/>
    <col min="1033" max="1033" width="22.7109375" style="62" customWidth="1"/>
    <col min="1034" max="1280" width="9.140625" style="62"/>
    <col min="1281" max="1281" width="0" style="62" hidden="1" customWidth="1"/>
    <col min="1282" max="1282" width="5" style="62" customWidth="1"/>
    <col min="1283" max="1283" width="3.7109375" style="62" customWidth="1"/>
    <col min="1284" max="1284" width="7" style="62" customWidth="1"/>
    <col min="1285" max="1285" width="5.7109375" style="62" customWidth="1"/>
    <col min="1286" max="1286" width="8" style="62" customWidth="1"/>
    <col min="1287" max="1287" width="10.85546875" style="62" customWidth="1"/>
    <col min="1288" max="1288" width="20.7109375" style="62" customWidth="1"/>
    <col min="1289" max="1289" width="22.7109375" style="62" customWidth="1"/>
    <col min="1290" max="1536" width="9.140625" style="62"/>
    <col min="1537" max="1537" width="0" style="62" hidden="1" customWidth="1"/>
    <col min="1538" max="1538" width="5" style="62" customWidth="1"/>
    <col min="1539" max="1539" width="3.7109375" style="62" customWidth="1"/>
    <col min="1540" max="1540" width="7" style="62" customWidth="1"/>
    <col min="1541" max="1541" width="5.7109375" style="62" customWidth="1"/>
    <col min="1542" max="1542" width="8" style="62" customWidth="1"/>
    <col min="1543" max="1543" width="10.85546875" style="62" customWidth="1"/>
    <col min="1544" max="1544" width="20.7109375" style="62" customWidth="1"/>
    <col min="1545" max="1545" width="22.7109375" style="62" customWidth="1"/>
    <col min="1546" max="1792" width="9.140625" style="62"/>
    <col min="1793" max="1793" width="0" style="62" hidden="1" customWidth="1"/>
    <col min="1794" max="1794" width="5" style="62" customWidth="1"/>
    <col min="1795" max="1795" width="3.7109375" style="62" customWidth="1"/>
    <col min="1796" max="1796" width="7" style="62" customWidth="1"/>
    <col min="1797" max="1797" width="5.7109375" style="62" customWidth="1"/>
    <col min="1798" max="1798" width="8" style="62" customWidth="1"/>
    <col min="1799" max="1799" width="10.85546875" style="62" customWidth="1"/>
    <col min="1800" max="1800" width="20.7109375" style="62" customWidth="1"/>
    <col min="1801" max="1801" width="22.7109375" style="62" customWidth="1"/>
    <col min="1802" max="2048" width="9.140625" style="62"/>
    <col min="2049" max="2049" width="0" style="62" hidden="1" customWidth="1"/>
    <col min="2050" max="2050" width="5" style="62" customWidth="1"/>
    <col min="2051" max="2051" width="3.7109375" style="62" customWidth="1"/>
    <col min="2052" max="2052" width="7" style="62" customWidth="1"/>
    <col min="2053" max="2053" width="5.7109375" style="62" customWidth="1"/>
    <col min="2054" max="2054" width="8" style="62" customWidth="1"/>
    <col min="2055" max="2055" width="10.85546875" style="62" customWidth="1"/>
    <col min="2056" max="2056" width="20.7109375" style="62" customWidth="1"/>
    <col min="2057" max="2057" width="22.7109375" style="62" customWidth="1"/>
    <col min="2058" max="2304" width="9.140625" style="62"/>
    <col min="2305" max="2305" width="0" style="62" hidden="1" customWidth="1"/>
    <col min="2306" max="2306" width="5" style="62" customWidth="1"/>
    <col min="2307" max="2307" width="3.7109375" style="62" customWidth="1"/>
    <col min="2308" max="2308" width="7" style="62" customWidth="1"/>
    <col min="2309" max="2309" width="5.7109375" style="62" customWidth="1"/>
    <col min="2310" max="2310" width="8" style="62" customWidth="1"/>
    <col min="2311" max="2311" width="10.85546875" style="62" customWidth="1"/>
    <col min="2312" max="2312" width="20.7109375" style="62" customWidth="1"/>
    <col min="2313" max="2313" width="22.7109375" style="62" customWidth="1"/>
    <col min="2314" max="2560" width="9.140625" style="62"/>
    <col min="2561" max="2561" width="0" style="62" hidden="1" customWidth="1"/>
    <col min="2562" max="2562" width="5" style="62" customWidth="1"/>
    <col min="2563" max="2563" width="3.7109375" style="62" customWidth="1"/>
    <col min="2564" max="2564" width="7" style="62" customWidth="1"/>
    <col min="2565" max="2565" width="5.7109375" style="62" customWidth="1"/>
    <col min="2566" max="2566" width="8" style="62" customWidth="1"/>
    <col min="2567" max="2567" width="10.85546875" style="62" customWidth="1"/>
    <col min="2568" max="2568" width="20.7109375" style="62" customWidth="1"/>
    <col min="2569" max="2569" width="22.7109375" style="62" customWidth="1"/>
    <col min="2570" max="2816" width="9.140625" style="62"/>
    <col min="2817" max="2817" width="0" style="62" hidden="1" customWidth="1"/>
    <col min="2818" max="2818" width="5" style="62" customWidth="1"/>
    <col min="2819" max="2819" width="3.7109375" style="62" customWidth="1"/>
    <col min="2820" max="2820" width="7" style="62" customWidth="1"/>
    <col min="2821" max="2821" width="5.7109375" style="62" customWidth="1"/>
    <col min="2822" max="2822" width="8" style="62" customWidth="1"/>
    <col min="2823" max="2823" width="10.85546875" style="62" customWidth="1"/>
    <col min="2824" max="2824" width="20.7109375" style="62" customWidth="1"/>
    <col min="2825" max="2825" width="22.7109375" style="62" customWidth="1"/>
    <col min="2826" max="3072" width="9.140625" style="62"/>
    <col min="3073" max="3073" width="0" style="62" hidden="1" customWidth="1"/>
    <col min="3074" max="3074" width="5" style="62" customWidth="1"/>
    <col min="3075" max="3075" width="3.7109375" style="62" customWidth="1"/>
    <col min="3076" max="3076" width="7" style="62" customWidth="1"/>
    <col min="3077" max="3077" width="5.7109375" style="62" customWidth="1"/>
    <col min="3078" max="3078" width="8" style="62" customWidth="1"/>
    <col min="3079" max="3079" width="10.85546875" style="62" customWidth="1"/>
    <col min="3080" max="3080" width="20.7109375" style="62" customWidth="1"/>
    <col min="3081" max="3081" width="22.7109375" style="62" customWidth="1"/>
    <col min="3082" max="3328" width="9.140625" style="62"/>
    <col min="3329" max="3329" width="0" style="62" hidden="1" customWidth="1"/>
    <col min="3330" max="3330" width="5" style="62" customWidth="1"/>
    <col min="3331" max="3331" width="3.7109375" style="62" customWidth="1"/>
    <col min="3332" max="3332" width="7" style="62" customWidth="1"/>
    <col min="3333" max="3333" width="5.7109375" style="62" customWidth="1"/>
    <col min="3334" max="3334" width="8" style="62" customWidth="1"/>
    <col min="3335" max="3335" width="10.85546875" style="62" customWidth="1"/>
    <col min="3336" max="3336" width="20.7109375" style="62" customWidth="1"/>
    <col min="3337" max="3337" width="22.7109375" style="62" customWidth="1"/>
    <col min="3338" max="3584" width="9.140625" style="62"/>
    <col min="3585" max="3585" width="0" style="62" hidden="1" customWidth="1"/>
    <col min="3586" max="3586" width="5" style="62" customWidth="1"/>
    <col min="3587" max="3587" width="3.7109375" style="62" customWidth="1"/>
    <col min="3588" max="3588" width="7" style="62" customWidth="1"/>
    <col min="3589" max="3589" width="5.7109375" style="62" customWidth="1"/>
    <col min="3590" max="3590" width="8" style="62" customWidth="1"/>
    <col min="3591" max="3591" width="10.85546875" style="62" customWidth="1"/>
    <col min="3592" max="3592" width="20.7109375" style="62" customWidth="1"/>
    <col min="3593" max="3593" width="22.7109375" style="62" customWidth="1"/>
    <col min="3594" max="3840" width="9.140625" style="62"/>
    <col min="3841" max="3841" width="0" style="62" hidden="1" customWidth="1"/>
    <col min="3842" max="3842" width="5" style="62" customWidth="1"/>
    <col min="3843" max="3843" width="3.7109375" style="62" customWidth="1"/>
    <col min="3844" max="3844" width="7" style="62" customWidth="1"/>
    <col min="3845" max="3845" width="5.7109375" style="62" customWidth="1"/>
    <col min="3846" max="3846" width="8" style="62" customWidth="1"/>
    <col min="3847" max="3847" width="10.85546875" style="62" customWidth="1"/>
    <col min="3848" max="3848" width="20.7109375" style="62" customWidth="1"/>
    <col min="3849" max="3849" width="22.7109375" style="62" customWidth="1"/>
    <col min="3850" max="4096" width="9.140625" style="62"/>
    <col min="4097" max="4097" width="0" style="62" hidden="1" customWidth="1"/>
    <col min="4098" max="4098" width="5" style="62" customWidth="1"/>
    <col min="4099" max="4099" width="3.7109375" style="62" customWidth="1"/>
    <col min="4100" max="4100" width="7" style="62" customWidth="1"/>
    <col min="4101" max="4101" width="5.7109375" style="62" customWidth="1"/>
    <col min="4102" max="4102" width="8" style="62" customWidth="1"/>
    <col min="4103" max="4103" width="10.85546875" style="62" customWidth="1"/>
    <col min="4104" max="4104" width="20.7109375" style="62" customWidth="1"/>
    <col min="4105" max="4105" width="22.7109375" style="62" customWidth="1"/>
    <col min="4106" max="4352" width="9.140625" style="62"/>
    <col min="4353" max="4353" width="0" style="62" hidden="1" customWidth="1"/>
    <col min="4354" max="4354" width="5" style="62" customWidth="1"/>
    <col min="4355" max="4355" width="3.7109375" style="62" customWidth="1"/>
    <col min="4356" max="4356" width="7" style="62" customWidth="1"/>
    <col min="4357" max="4357" width="5.7109375" style="62" customWidth="1"/>
    <col min="4358" max="4358" width="8" style="62" customWidth="1"/>
    <col min="4359" max="4359" width="10.85546875" style="62" customWidth="1"/>
    <col min="4360" max="4360" width="20.7109375" style="62" customWidth="1"/>
    <col min="4361" max="4361" width="22.7109375" style="62" customWidth="1"/>
    <col min="4362" max="4608" width="9.140625" style="62"/>
    <col min="4609" max="4609" width="0" style="62" hidden="1" customWidth="1"/>
    <col min="4610" max="4610" width="5" style="62" customWidth="1"/>
    <col min="4611" max="4611" width="3.7109375" style="62" customWidth="1"/>
    <col min="4612" max="4612" width="7" style="62" customWidth="1"/>
    <col min="4613" max="4613" width="5.7109375" style="62" customWidth="1"/>
    <col min="4614" max="4614" width="8" style="62" customWidth="1"/>
    <col min="4615" max="4615" width="10.85546875" style="62" customWidth="1"/>
    <col min="4616" max="4616" width="20.7109375" style="62" customWidth="1"/>
    <col min="4617" max="4617" width="22.7109375" style="62" customWidth="1"/>
    <col min="4618" max="4864" width="9.140625" style="62"/>
    <col min="4865" max="4865" width="0" style="62" hidden="1" customWidth="1"/>
    <col min="4866" max="4866" width="5" style="62" customWidth="1"/>
    <col min="4867" max="4867" width="3.7109375" style="62" customWidth="1"/>
    <col min="4868" max="4868" width="7" style="62" customWidth="1"/>
    <col min="4869" max="4869" width="5.7109375" style="62" customWidth="1"/>
    <col min="4870" max="4870" width="8" style="62" customWidth="1"/>
    <col min="4871" max="4871" width="10.85546875" style="62" customWidth="1"/>
    <col min="4872" max="4872" width="20.7109375" style="62" customWidth="1"/>
    <col min="4873" max="4873" width="22.7109375" style="62" customWidth="1"/>
    <col min="4874" max="5120" width="9.140625" style="62"/>
    <col min="5121" max="5121" width="0" style="62" hidden="1" customWidth="1"/>
    <col min="5122" max="5122" width="5" style="62" customWidth="1"/>
    <col min="5123" max="5123" width="3.7109375" style="62" customWidth="1"/>
    <col min="5124" max="5124" width="7" style="62" customWidth="1"/>
    <col min="5125" max="5125" width="5.7109375" style="62" customWidth="1"/>
    <col min="5126" max="5126" width="8" style="62" customWidth="1"/>
    <col min="5127" max="5127" width="10.85546875" style="62" customWidth="1"/>
    <col min="5128" max="5128" width="20.7109375" style="62" customWidth="1"/>
    <col min="5129" max="5129" width="22.7109375" style="62" customWidth="1"/>
    <col min="5130" max="5376" width="9.140625" style="62"/>
    <col min="5377" max="5377" width="0" style="62" hidden="1" customWidth="1"/>
    <col min="5378" max="5378" width="5" style="62" customWidth="1"/>
    <col min="5379" max="5379" width="3.7109375" style="62" customWidth="1"/>
    <col min="5380" max="5380" width="7" style="62" customWidth="1"/>
    <col min="5381" max="5381" width="5.7109375" style="62" customWidth="1"/>
    <col min="5382" max="5382" width="8" style="62" customWidth="1"/>
    <col min="5383" max="5383" width="10.85546875" style="62" customWidth="1"/>
    <col min="5384" max="5384" width="20.7109375" style="62" customWidth="1"/>
    <col min="5385" max="5385" width="22.7109375" style="62" customWidth="1"/>
    <col min="5386" max="5632" width="9.140625" style="62"/>
    <col min="5633" max="5633" width="0" style="62" hidden="1" customWidth="1"/>
    <col min="5634" max="5634" width="5" style="62" customWidth="1"/>
    <col min="5635" max="5635" width="3.7109375" style="62" customWidth="1"/>
    <col min="5636" max="5636" width="7" style="62" customWidth="1"/>
    <col min="5637" max="5637" width="5.7109375" style="62" customWidth="1"/>
    <col min="5638" max="5638" width="8" style="62" customWidth="1"/>
    <col min="5639" max="5639" width="10.85546875" style="62" customWidth="1"/>
    <col min="5640" max="5640" width="20.7109375" style="62" customWidth="1"/>
    <col min="5641" max="5641" width="22.7109375" style="62" customWidth="1"/>
    <col min="5642" max="5888" width="9.140625" style="62"/>
    <col min="5889" max="5889" width="0" style="62" hidden="1" customWidth="1"/>
    <col min="5890" max="5890" width="5" style="62" customWidth="1"/>
    <col min="5891" max="5891" width="3.7109375" style="62" customWidth="1"/>
    <col min="5892" max="5892" width="7" style="62" customWidth="1"/>
    <col min="5893" max="5893" width="5.7109375" style="62" customWidth="1"/>
    <col min="5894" max="5894" width="8" style="62" customWidth="1"/>
    <col min="5895" max="5895" width="10.85546875" style="62" customWidth="1"/>
    <col min="5896" max="5896" width="20.7109375" style="62" customWidth="1"/>
    <col min="5897" max="5897" width="22.7109375" style="62" customWidth="1"/>
    <col min="5898" max="6144" width="9.140625" style="62"/>
    <col min="6145" max="6145" width="0" style="62" hidden="1" customWidth="1"/>
    <col min="6146" max="6146" width="5" style="62" customWidth="1"/>
    <col min="6147" max="6147" width="3.7109375" style="62" customWidth="1"/>
    <col min="6148" max="6148" width="7" style="62" customWidth="1"/>
    <col min="6149" max="6149" width="5.7109375" style="62" customWidth="1"/>
    <col min="6150" max="6150" width="8" style="62" customWidth="1"/>
    <col min="6151" max="6151" width="10.85546875" style="62" customWidth="1"/>
    <col min="6152" max="6152" width="20.7109375" style="62" customWidth="1"/>
    <col min="6153" max="6153" width="22.7109375" style="62" customWidth="1"/>
    <col min="6154" max="6400" width="9.140625" style="62"/>
    <col min="6401" max="6401" width="0" style="62" hidden="1" customWidth="1"/>
    <col min="6402" max="6402" width="5" style="62" customWidth="1"/>
    <col min="6403" max="6403" width="3.7109375" style="62" customWidth="1"/>
    <col min="6404" max="6404" width="7" style="62" customWidth="1"/>
    <col min="6405" max="6405" width="5.7109375" style="62" customWidth="1"/>
    <col min="6406" max="6406" width="8" style="62" customWidth="1"/>
    <col min="6407" max="6407" width="10.85546875" style="62" customWidth="1"/>
    <col min="6408" max="6408" width="20.7109375" style="62" customWidth="1"/>
    <col min="6409" max="6409" width="22.7109375" style="62" customWidth="1"/>
    <col min="6410" max="6656" width="9.140625" style="62"/>
    <col min="6657" max="6657" width="0" style="62" hidden="1" customWidth="1"/>
    <col min="6658" max="6658" width="5" style="62" customWidth="1"/>
    <col min="6659" max="6659" width="3.7109375" style="62" customWidth="1"/>
    <col min="6660" max="6660" width="7" style="62" customWidth="1"/>
    <col min="6661" max="6661" width="5.7109375" style="62" customWidth="1"/>
    <col min="6662" max="6662" width="8" style="62" customWidth="1"/>
    <col min="6663" max="6663" width="10.85546875" style="62" customWidth="1"/>
    <col min="6664" max="6664" width="20.7109375" style="62" customWidth="1"/>
    <col min="6665" max="6665" width="22.7109375" style="62" customWidth="1"/>
    <col min="6666" max="6912" width="9.140625" style="62"/>
    <col min="6913" max="6913" width="0" style="62" hidden="1" customWidth="1"/>
    <col min="6914" max="6914" width="5" style="62" customWidth="1"/>
    <col min="6915" max="6915" width="3.7109375" style="62" customWidth="1"/>
    <col min="6916" max="6916" width="7" style="62" customWidth="1"/>
    <col min="6917" max="6917" width="5.7109375" style="62" customWidth="1"/>
    <col min="6918" max="6918" width="8" style="62" customWidth="1"/>
    <col min="6919" max="6919" width="10.85546875" style="62" customWidth="1"/>
    <col min="6920" max="6920" width="20.7109375" style="62" customWidth="1"/>
    <col min="6921" max="6921" width="22.7109375" style="62" customWidth="1"/>
    <col min="6922" max="7168" width="9.140625" style="62"/>
    <col min="7169" max="7169" width="0" style="62" hidden="1" customWidth="1"/>
    <col min="7170" max="7170" width="5" style="62" customWidth="1"/>
    <col min="7171" max="7171" width="3.7109375" style="62" customWidth="1"/>
    <col min="7172" max="7172" width="7" style="62" customWidth="1"/>
    <col min="7173" max="7173" width="5.7109375" style="62" customWidth="1"/>
    <col min="7174" max="7174" width="8" style="62" customWidth="1"/>
    <col min="7175" max="7175" width="10.85546875" style="62" customWidth="1"/>
    <col min="7176" max="7176" width="20.7109375" style="62" customWidth="1"/>
    <col min="7177" max="7177" width="22.7109375" style="62" customWidth="1"/>
    <col min="7178" max="7424" width="9.140625" style="62"/>
    <col min="7425" max="7425" width="0" style="62" hidden="1" customWidth="1"/>
    <col min="7426" max="7426" width="5" style="62" customWidth="1"/>
    <col min="7427" max="7427" width="3.7109375" style="62" customWidth="1"/>
    <col min="7428" max="7428" width="7" style="62" customWidth="1"/>
    <col min="7429" max="7429" width="5.7109375" style="62" customWidth="1"/>
    <col min="7430" max="7430" width="8" style="62" customWidth="1"/>
    <col min="7431" max="7431" width="10.85546875" style="62" customWidth="1"/>
    <col min="7432" max="7432" width="20.7109375" style="62" customWidth="1"/>
    <col min="7433" max="7433" width="22.7109375" style="62" customWidth="1"/>
    <col min="7434" max="7680" width="9.140625" style="62"/>
    <col min="7681" max="7681" width="0" style="62" hidden="1" customWidth="1"/>
    <col min="7682" max="7682" width="5" style="62" customWidth="1"/>
    <col min="7683" max="7683" width="3.7109375" style="62" customWidth="1"/>
    <col min="7684" max="7684" width="7" style="62" customWidth="1"/>
    <col min="7685" max="7685" width="5.7109375" style="62" customWidth="1"/>
    <col min="7686" max="7686" width="8" style="62" customWidth="1"/>
    <col min="7687" max="7687" width="10.85546875" style="62" customWidth="1"/>
    <col min="7688" max="7688" width="20.7109375" style="62" customWidth="1"/>
    <col min="7689" max="7689" width="22.7109375" style="62" customWidth="1"/>
    <col min="7690" max="7936" width="9.140625" style="62"/>
    <col min="7937" max="7937" width="0" style="62" hidden="1" customWidth="1"/>
    <col min="7938" max="7938" width="5" style="62" customWidth="1"/>
    <col min="7939" max="7939" width="3.7109375" style="62" customWidth="1"/>
    <col min="7940" max="7940" width="7" style="62" customWidth="1"/>
    <col min="7941" max="7941" width="5.7109375" style="62" customWidth="1"/>
    <col min="7942" max="7942" width="8" style="62" customWidth="1"/>
    <col min="7943" max="7943" width="10.85546875" style="62" customWidth="1"/>
    <col min="7944" max="7944" width="20.7109375" style="62" customWidth="1"/>
    <col min="7945" max="7945" width="22.7109375" style="62" customWidth="1"/>
    <col min="7946" max="8192" width="9.140625" style="62"/>
    <col min="8193" max="8193" width="0" style="62" hidden="1" customWidth="1"/>
    <col min="8194" max="8194" width="5" style="62" customWidth="1"/>
    <col min="8195" max="8195" width="3.7109375" style="62" customWidth="1"/>
    <col min="8196" max="8196" width="7" style="62" customWidth="1"/>
    <col min="8197" max="8197" width="5.7109375" style="62" customWidth="1"/>
    <col min="8198" max="8198" width="8" style="62" customWidth="1"/>
    <col min="8199" max="8199" width="10.85546875" style="62" customWidth="1"/>
    <col min="8200" max="8200" width="20.7109375" style="62" customWidth="1"/>
    <col min="8201" max="8201" width="22.7109375" style="62" customWidth="1"/>
    <col min="8202" max="8448" width="9.140625" style="62"/>
    <col min="8449" max="8449" width="0" style="62" hidden="1" customWidth="1"/>
    <col min="8450" max="8450" width="5" style="62" customWidth="1"/>
    <col min="8451" max="8451" width="3.7109375" style="62" customWidth="1"/>
    <col min="8452" max="8452" width="7" style="62" customWidth="1"/>
    <col min="8453" max="8453" width="5.7109375" style="62" customWidth="1"/>
    <col min="8454" max="8454" width="8" style="62" customWidth="1"/>
    <col min="8455" max="8455" width="10.85546875" style="62" customWidth="1"/>
    <col min="8456" max="8456" width="20.7109375" style="62" customWidth="1"/>
    <col min="8457" max="8457" width="22.7109375" style="62" customWidth="1"/>
    <col min="8458" max="8704" width="9.140625" style="62"/>
    <col min="8705" max="8705" width="0" style="62" hidden="1" customWidth="1"/>
    <col min="8706" max="8706" width="5" style="62" customWidth="1"/>
    <col min="8707" max="8707" width="3.7109375" style="62" customWidth="1"/>
    <col min="8708" max="8708" width="7" style="62" customWidth="1"/>
    <col min="8709" max="8709" width="5.7109375" style="62" customWidth="1"/>
    <col min="8710" max="8710" width="8" style="62" customWidth="1"/>
    <col min="8711" max="8711" width="10.85546875" style="62" customWidth="1"/>
    <col min="8712" max="8712" width="20.7109375" style="62" customWidth="1"/>
    <col min="8713" max="8713" width="22.7109375" style="62" customWidth="1"/>
    <col min="8714" max="8960" width="9.140625" style="62"/>
    <col min="8961" max="8961" width="0" style="62" hidden="1" customWidth="1"/>
    <col min="8962" max="8962" width="5" style="62" customWidth="1"/>
    <col min="8963" max="8963" width="3.7109375" style="62" customWidth="1"/>
    <col min="8964" max="8964" width="7" style="62" customWidth="1"/>
    <col min="8965" max="8965" width="5.7109375" style="62" customWidth="1"/>
    <col min="8966" max="8966" width="8" style="62" customWidth="1"/>
    <col min="8967" max="8967" width="10.85546875" style="62" customWidth="1"/>
    <col min="8968" max="8968" width="20.7109375" style="62" customWidth="1"/>
    <col min="8969" max="8969" width="22.7109375" style="62" customWidth="1"/>
    <col min="8970" max="9216" width="9.140625" style="62"/>
    <col min="9217" max="9217" width="0" style="62" hidden="1" customWidth="1"/>
    <col min="9218" max="9218" width="5" style="62" customWidth="1"/>
    <col min="9219" max="9219" width="3.7109375" style="62" customWidth="1"/>
    <col min="9220" max="9220" width="7" style="62" customWidth="1"/>
    <col min="9221" max="9221" width="5.7109375" style="62" customWidth="1"/>
    <col min="9222" max="9222" width="8" style="62" customWidth="1"/>
    <col min="9223" max="9223" width="10.85546875" style="62" customWidth="1"/>
    <col min="9224" max="9224" width="20.7109375" style="62" customWidth="1"/>
    <col min="9225" max="9225" width="22.7109375" style="62" customWidth="1"/>
    <col min="9226" max="9472" width="9.140625" style="62"/>
    <col min="9473" max="9473" width="0" style="62" hidden="1" customWidth="1"/>
    <col min="9474" max="9474" width="5" style="62" customWidth="1"/>
    <col min="9475" max="9475" width="3.7109375" style="62" customWidth="1"/>
    <col min="9476" max="9476" width="7" style="62" customWidth="1"/>
    <col min="9477" max="9477" width="5.7109375" style="62" customWidth="1"/>
    <col min="9478" max="9478" width="8" style="62" customWidth="1"/>
    <col min="9479" max="9479" width="10.85546875" style="62" customWidth="1"/>
    <col min="9480" max="9480" width="20.7109375" style="62" customWidth="1"/>
    <col min="9481" max="9481" width="22.7109375" style="62" customWidth="1"/>
    <col min="9482" max="9728" width="9.140625" style="62"/>
    <col min="9729" max="9729" width="0" style="62" hidden="1" customWidth="1"/>
    <col min="9730" max="9730" width="5" style="62" customWidth="1"/>
    <col min="9731" max="9731" width="3.7109375" style="62" customWidth="1"/>
    <col min="9732" max="9732" width="7" style="62" customWidth="1"/>
    <col min="9733" max="9733" width="5.7109375" style="62" customWidth="1"/>
    <col min="9734" max="9734" width="8" style="62" customWidth="1"/>
    <col min="9735" max="9735" width="10.85546875" style="62" customWidth="1"/>
    <col min="9736" max="9736" width="20.7109375" style="62" customWidth="1"/>
    <col min="9737" max="9737" width="22.7109375" style="62" customWidth="1"/>
    <col min="9738" max="9984" width="9.140625" style="62"/>
    <col min="9985" max="9985" width="0" style="62" hidden="1" customWidth="1"/>
    <col min="9986" max="9986" width="5" style="62" customWidth="1"/>
    <col min="9987" max="9987" width="3.7109375" style="62" customWidth="1"/>
    <col min="9988" max="9988" width="7" style="62" customWidth="1"/>
    <col min="9989" max="9989" width="5.7109375" style="62" customWidth="1"/>
    <col min="9990" max="9990" width="8" style="62" customWidth="1"/>
    <col min="9991" max="9991" width="10.85546875" style="62" customWidth="1"/>
    <col min="9992" max="9992" width="20.7109375" style="62" customWidth="1"/>
    <col min="9993" max="9993" width="22.7109375" style="62" customWidth="1"/>
    <col min="9994" max="10240" width="9.140625" style="62"/>
    <col min="10241" max="10241" width="0" style="62" hidden="1" customWidth="1"/>
    <col min="10242" max="10242" width="5" style="62" customWidth="1"/>
    <col min="10243" max="10243" width="3.7109375" style="62" customWidth="1"/>
    <col min="10244" max="10244" width="7" style="62" customWidth="1"/>
    <col min="10245" max="10245" width="5.7109375" style="62" customWidth="1"/>
    <col min="10246" max="10246" width="8" style="62" customWidth="1"/>
    <col min="10247" max="10247" width="10.85546875" style="62" customWidth="1"/>
    <col min="10248" max="10248" width="20.7109375" style="62" customWidth="1"/>
    <col min="10249" max="10249" width="22.7109375" style="62" customWidth="1"/>
    <col min="10250" max="10496" width="9.140625" style="62"/>
    <col min="10497" max="10497" width="0" style="62" hidden="1" customWidth="1"/>
    <col min="10498" max="10498" width="5" style="62" customWidth="1"/>
    <col min="10499" max="10499" width="3.7109375" style="62" customWidth="1"/>
    <col min="10500" max="10500" width="7" style="62" customWidth="1"/>
    <col min="10501" max="10501" width="5.7109375" style="62" customWidth="1"/>
    <col min="10502" max="10502" width="8" style="62" customWidth="1"/>
    <col min="10503" max="10503" width="10.85546875" style="62" customWidth="1"/>
    <col min="10504" max="10504" width="20.7109375" style="62" customWidth="1"/>
    <col min="10505" max="10505" width="22.7109375" style="62" customWidth="1"/>
    <col min="10506" max="10752" width="9.140625" style="62"/>
    <col min="10753" max="10753" width="0" style="62" hidden="1" customWidth="1"/>
    <col min="10754" max="10754" width="5" style="62" customWidth="1"/>
    <col min="10755" max="10755" width="3.7109375" style="62" customWidth="1"/>
    <col min="10756" max="10756" width="7" style="62" customWidth="1"/>
    <col min="10757" max="10757" width="5.7109375" style="62" customWidth="1"/>
    <col min="10758" max="10758" width="8" style="62" customWidth="1"/>
    <col min="10759" max="10759" width="10.85546875" style="62" customWidth="1"/>
    <col min="10760" max="10760" width="20.7109375" style="62" customWidth="1"/>
    <col min="10761" max="10761" width="22.7109375" style="62" customWidth="1"/>
    <col min="10762" max="11008" width="9.140625" style="62"/>
    <col min="11009" max="11009" width="0" style="62" hidden="1" customWidth="1"/>
    <col min="11010" max="11010" width="5" style="62" customWidth="1"/>
    <col min="11011" max="11011" width="3.7109375" style="62" customWidth="1"/>
    <col min="11012" max="11012" width="7" style="62" customWidth="1"/>
    <col min="11013" max="11013" width="5.7109375" style="62" customWidth="1"/>
    <col min="11014" max="11014" width="8" style="62" customWidth="1"/>
    <col min="11015" max="11015" width="10.85546875" style="62" customWidth="1"/>
    <col min="11016" max="11016" width="20.7109375" style="62" customWidth="1"/>
    <col min="11017" max="11017" width="22.7109375" style="62" customWidth="1"/>
    <col min="11018" max="11264" width="9.140625" style="62"/>
    <col min="11265" max="11265" width="0" style="62" hidden="1" customWidth="1"/>
    <col min="11266" max="11266" width="5" style="62" customWidth="1"/>
    <col min="11267" max="11267" width="3.7109375" style="62" customWidth="1"/>
    <col min="11268" max="11268" width="7" style="62" customWidth="1"/>
    <col min="11269" max="11269" width="5.7109375" style="62" customWidth="1"/>
    <col min="11270" max="11270" width="8" style="62" customWidth="1"/>
    <col min="11271" max="11271" width="10.85546875" style="62" customWidth="1"/>
    <col min="11272" max="11272" width="20.7109375" style="62" customWidth="1"/>
    <col min="11273" max="11273" width="22.7109375" style="62" customWidth="1"/>
    <col min="11274" max="11520" width="9.140625" style="62"/>
    <col min="11521" max="11521" width="0" style="62" hidden="1" customWidth="1"/>
    <col min="11522" max="11522" width="5" style="62" customWidth="1"/>
    <col min="11523" max="11523" width="3.7109375" style="62" customWidth="1"/>
    <col min="11524" max="11524" width="7" style="62" customWidth="1"/>
    <col min="11525" max="11525" width="5.7109375" style="62" customWidth="1"/>
    <col min="11526" max="11526" width="8" style="62" customWidth="1"/>
    <col min="11527" max="11527" width="10.85546875" style="62" customWidth="1"/>
    <col min="11528" max="11528" width="20.7109375" style="62" customWidth="1"/>
    <col min="11529" max="11529" width="22.7109375" style="62" customWidth="1"/>
    <col min="11530" max="11776" width="9.140625" style="62"/>
    <col min="11777" max="11777" width="0" style="62" hidden="1" customWidth="1"/>
    <col min="11778" max="11778" width="5" style="62" customWidth="1"/>
    <col min="11779" max="11779" width="3.7109375" style="62" customWidth="1"/>
    <col min="11780" max="11780" width="7" style="62" customWidth="1"/>
    <col min="11781" max="11781" width="5.7109375" style="62" customWidth="1"/>
    <col min="11782" max="11782" width="8" style="62" customWidth="1"/>
    <col min="11783" max="11783" width="10.85546875" style="62" customWidth="1"/>
    <col min="11784" max="11784" width="20.7109375" style="62" customWidth="1"/>
    <col min="11785" max="11785" width="22.7109375" style="62" customWidth="1"/>
    <col min="11786" max="12032" width="9.140625" style="62"/>
    <col min="12033" max="12033" width="0" style="62" hidden="1" customWidth="1"/>
    <col min="12034" max="12034" width="5" style="62" customWidth="1"/>
    <col min="12035" max="12035" width="3.7109375" style="62" customWidth="1"/>
    <col min="12036" max="12036" width="7" style="62" customWidth="1"/>
    <col min="12037" max="12037" width="5.7109375" style="62" customWidth="1"/>
    <col min="12038" max="12038" width="8" style="62" customWidth="1"/>
    <col min="12039" max="12039" width="10.85546875" style="62" customWidth="1"/>
    <col min="12040" max="12040" width="20.7109375" style="62" customWidth="1"/>
    <col min="12041" max="12041" width="22.7109375" style="62" customWidth="1"/>
    <col min="12042" max="12288" width="9.140625" style="62"/>
    <col min="12289" max="12289" width="0" style="62" hidden="1" customWidth="1"/>
    <col min="12290" max="12290" width="5" style="62" customWidth="1"/>
    <col min="12291" max="12291" width="3.7109375" style="62" customWidth="1"/>
    <col min="12292" max="12292" width="7" style="62" customWidth="1"/>
    <col min="12293" max="12293" width="5.7109375" style="62" customWidth="1"/>
    <col min="12294" max="12294" width="8" style="62" customWidth="1"/>
    <col min="12295" max="12295" width="10.85546875" style="62" customWidth="1"/>
    <col min="12296" max="12296" width="20.7109375" style="62" customWidth="1"/>
    <col min="12297" max="12297" width="22.7109375" style="62" customWidth="1"/>
    <col min="12298" max="12544" width="9.140625" style="62"/>
    <col min="12545" max="12545" width="0" style="62" hidden="1" customWidth="1"/>
    <col min="12546" max="12546" width="5" style="62" customWidth="1"/>
    <col min="12547" max="12547" width="3.7109375" style="62" customWidth="1"/>
    <col min="12548" max="12548" width="7" style="62" customWidth="1"/>
    <col min="12549" max="12549" width="5.7109375" style="62" customWidth="1"/>
    <col min="12550" max="12550" width="8" style="62" customWidth="1"/>
    <col min="12551" max="12551" width="10.85546875" style="62" customWidth="1"/>
    <col min="12552" max="12552" width="20.7109375" style="62" customWidth="1"/>
    <col min="12553" max="12553" width="22.7109375" style="62" customWidth="1"/>
    <col min="12554" max="12800" width="9.140625" style="62"/>
    <col min="12801" max="12801" width="0" style="62" hidden="1" customWidth="1"/>
    <col min="12802" max="12802" width="5" style="62" customWidth="1"/>
    <col min="12803" max="12803" width="3.7109375" style="62" customWidth="1"/>
    <col min="12804" max="12804" width="7" style="62" customWidth="1"/>
    <col min="12805" max="12805" width="5.7109375" style="62" customWidth="1"/>
    <col min="12806" max="12806" width="8" style="62" customWidth="1"/>
    <col min="12807" max="12807" width="10.85546875" style="62" customWidth="1"/>
    <col min="12808" max="12808" width="20.7109375" style="62" customWidth="1"/>
    <col min="12809" max="12809" width="22.7109375" style="62" customWidth="1"/>
    <col min="12810" max="13056" width="9.140625" style="62"/>
    <col min="13057" max="13057" width="0" style="62" hidden="1" customWidth="1"/>
    <col min="13058" max="13058" width="5" style="62" customWidth="1"/>
    <col min="13059" max="13059" width="3.7109375" style="62" customWidth="1"/>
    <col min="13060" max="13060" width="7" style="62" customWidth="1"/>
    <col min="13061" max="13061" width="5.7109375" style="62" customWidth="1"/>
    <col min="13062" max="13062" width="8" style="62" customWidth="1"/>
    <col min="13063" max="13063" width="10.85546875" style="62" customWidth="1"/>
    <col min="13064" max="13064" width="20.7109375" style="62" customWidth="1"/>
    <col min="13065" max="13065" width="22.7109375" style="62" customWidth="1"/>
    <col min="13066" max="13312" width="9.140625" style="62"/>
    <col min="13313" max="13313" width="0" style="62" hidden="1" customWidth="1"/>
    <col min="13314" max="13314" width="5" style="62" customWidth="1"/>
    <col min="13315" max="13315" width="3.7109375" style="62" customWidth="1"/>
    <col min="13316" max="13316" width="7" style="62" customWidth="1"/>
    <col min="13317" max="13317" width="5.7109375" style="62" customWidth="1"/>
    <col min="13318" max="13318" width="8" style="62" customWidth="1"/>
    <col min="13319" max="13319" width="10.85546875" style="62" customWidth="1"/>
    <col min="13320" max="13320" width="20.7109375" style="62" customWidth="1"/>
    <col min="13321" max="13321" width="22.7109375" style="62" customWidth="1"/>
    <col min="13322" max="13568" width="9.140625" style="62"/>
    <col min="13569" max="13569" width="0" style="62" hidden="1" customWidth="1"/>
    <col min="13570" max="13570" width="5" style="62" customWidth="1"/>
    <col min="13571" max="13571" width="3.7109375" style="62" customWidth="1"/>
    <col min="13572" max="13572" width="7" style="62" customWidth="1"/>
    <col min="13573" max="13573" width="5.7109375" style="62" customWidth="1"/>
    <col min="13574" max="13574" width="8" style="62" customWidth="1"/>
    <col min="13575" max="13575" width="10.85546875" style="62" customWidth="1"/>
    <col min="13576" max="13576" width="20.7109375" style="62" customWidth="1"/>
    <col min="13577" max="13577" width="22.7109375" style="62" customWidth="1"/>
    <col min="13578" max="13824" width="9.140625" style="62"/>
    <col min="13825" max="13825" width="0" style="62" hidden="1" customWidth="1"/>
    <col min="13826" max="13826" width="5" style="62" customWidth="1"/>
    <col min="13827" max="13827" width="3.7109375" style="62" customWidth="1"/>
    <col min="13828" max="13828" width="7" style="62" customWidth="1"/>
    <col min="13829" max="13829" width="5.7109375" style="62" customWidth="1"/>
    <col min="13830" max="13830" width="8" style="62" customWidth="1"/>
    <col min="13831" max="13831" width="10.85546875" style="62" customWidth="1"/>
    <col min="13832" max="13832" width="20.7109375" style="62" customWidth="1"/>
    <col min="13833" max="13833" width="22.7109375" style="62" customWidth="1"/>
    <col min="13834" max="14080" width="9.140625" style="62"/>
    <col min="14081" max="14081" width="0" style="62" hidden="1" customWidth="1"/>
    <col min="14082" max="14082" width="5" style="62" customWidth="1"/>
    <col min="14083" max="14083" width="3.7109375" style="62" customWidth="1"/>
    <col min="14084" max="14084" width="7" style="62" customWidth="1"/>
    <col min="14085" max="14085" width="5.7109375" style="62" customWidth="1"/>
    <col min="14086" max="14086" width="8" style="62" customWidth="1"/>
    <col min="14087" max="14087" width="10.85546875" style="62" customWidth="1"/>
    <col min="14088" max="14088" width="20.7109375" style="62" customWidth="1"/>
    <col min="14089" max="14089" width="22.7109375" style="62" customWidth="1"/>
    <col min="14090" max="14336" width="9.140625" style="62"/>
    <col min="14337" max="14337" width="0" style="62" hidden="1" customWidth="1"/>
    <col min="14338" max="14338" width="5" style="62" customWidth="1"/>
    <col min="14339" max="14339" width="3.7109375" style="62" customWidth="1"/>
    <col min="14340" max="14340" width="7" style="62" customWidth="1"/>
    <col min="14341" max="14341" width="5.7109375" style="62" customWidth="1"/>
    <col min="14342" max="14342" width="8" style="62" customWidth="1"/>
    <col min="14343" max="14343" width="10.85546875" style="62" customWidth="1"/>
    <col min="14344" max="14344" width="20.7109375" style="62" customWidth="1"/>
    <col min="14345" max="14345" width="22.7109375" style="62" customWidth="1"/>
    <col min="14346" max="14592" width="9.140625" style="62"/>
    <col min="14593" max="14593" width="0" style="62" hidden="1" customWidth="1"/>
    <col min="14594" max="14594" width="5" style="62" customWidth="1"/>
    <col min="14595" max="14595" width="3.7109375" style="62" customWidth="1"/>
    <col min="14596" max="14596" width="7" style="62" customWidth="1"/>
    <col min="14597" max="14597" width="5.7109375" style="62" customWidth="1"/>
    <col min="14598" max="14598" width="8" style="62" customWidth="1"/>
    <col min="14599" max="14599" width="10.85546875" style="62" customWidth="1"/>
    <col min="14600" max="14600" width="20.7109375" style="62" customWidth="1"/>
    <col min="14601" max="14601" width="22.7109375" style="62" customWidth="1"/>
    <col min="14602" max="14848" width="9.140625" style="62"/>
    <col min="14849" max="14849" width="0" style="62" hidden="1" customWidth="1"/>
    <col min="14850" max="14850" width="5" style="62" customWidth="1"/>
    <col min="14851" max="14851" width="3.7109375" style="62" customWidth="1"/>
    <col min="14852" max="14852" width="7" style="62" customWidth="1"/>
    <col min="14853" max="14853" width="5.7109375" style="62" customWidth="1"/>
    <col min="14854" max="14854" width="8" style="62" customWidth="1"/>
    <col min="14855" max="14855" width="10.85546875" style="62" customWidth="1"/>
    <col min="14856" max="14856" width="20.7109375" style="62" customWidth="1"/>
    <col min="14857" max="14857" width="22.7109375" style="62" customWidth="1"/>
    <col min="14858" max="15104" width="9.140625" style="62"/>
    <col min="15105" max="15105" width="0" style="62" hidden="1" customWidth="1"/>
    <col min="15106" max="15106" width="5" style="62" customWidth="1"/>
    <col min="15107" max="15107" width="3.7109375" style="62" customWidth="1"/>
    <col min="15108" max="15108" width="7" style="62" customWidth="1"/>
    <col min="15109" max="15109" width="5.7109375" style="62" customWidth="1"/>
    <col min="15110" max="15110" width="8" style="62" customWidth="1"/>
    <col min="15111" max="15111" width="10.85546875" style="62" customWidth="1"/>
    <col min="15112" max="15112" width="20.7109375" style="62" customWidth="1"/>
    <col min="15113" max="15113" width="22.7109375" style="62" customWidth="1"/>
    <col min="15114" max="15360" width="9.140625" style="62"/>
    <col min="15361" max="15361" width="0" style="62" hidden="1" customWidth="1"/>
    <col min="15362" max="15362" width="5" style="62" customWidth="1"/>
    <col min="15363" max="15363" width="3.7109375" style="62" customWidth="1"/>
    <col min="15364" max="15364" width="7" style="62" customWidth="1"/>
    <col min="15365" max="15365" width="5.7109375" style="62" customWidth="1"/>
    <col min="15366" max="15366" width="8" style="62" customWidth="1"/>
    <col min="15367" max="15367" width="10.85546875" style="62" customWidth="1"/>
    <col min="15368" max="15368" width="20.7109375" style="62" customWidth="1"/>
    <col min="15369" max="15369" width="22.7109375" style="62" customWidth="1"/>
    <col min="15370" max="15616" width="9.140625" style="62"/>
    <col min="15617" max="15617" width="0" style="62" hidden="1" customWidth="1"/>
    <col min="15618" max="15618" width="5" style="62" customWidth="1"/>
    <col min="15619" max="15619" width="3.7109375" style="62" customWidth="1"/>
    <col min="15620" max="15620" width="7" style="62" customWidth="1"/>
    <col min="15621" max="15621" width="5.7109375" style="62" customWidth="1"/>
    <col min="15622" max="15622" width="8" style="62" customWidth="1"/>
    <col min="15623" max="15623" width="10.85546875" style="62" customWidth="1"/>
    <col min="15624" max="15624" width="20.7109375" style="62" customWidth="1"/>
    <col min="15625" max="15625" width="22.7109375" style="62" customWidth="1"/>
    <col min="15626" max="15872" width="9.140625" style="62"/>
    <col min="15873" max="15873" width="0" style="62" hidden="1" customWidth="1"/>
    <col min="15874" max="15874" width="5" style="62" customWidth="1"/>
    <col min="15875" max="15875" width="3.7109375" style="62" customWidth="1"/>
    <col min="15876" max="15876" width="7" style="62" customWidth="1"/>
    <col min="15877" max="15877" width="5.7109375" style="62" customWidth="1"/>
    <col min="15878" max="15878" width="8" style="62" customWidth="1"/>
    <col min="15879" max="15879" width="10.85546875" style="62" customWidth="1"/>
    <col min="15880" max="15880" width="20.7109375" style="62" customWidth="1"/>
    <col min="15881" max="15881" width="22.7109375" style="62" customWidth="1"/>
    <col min="15882" max="16128" width="9.140625" style="62"/>
    <col min="16129" max="16129" width="0" style="62" hidden="1" customWidth="1"/>
    <col min="16130" max="16130" width="5" style="62" customWidth="1"/>
    <col min="16131" max="16131" width="3.7109375" style="62" customWidth="1"/>
    <col min="16132" max="16132" width="7" style="62" customWidth="1"/>
    <col min="16133" max="16133" width="5.7109375" style="62" customWidth="1"/>
    <col min="16134" max="16134" width="8" style="62" customWidth="1"/>
    <col min="16135" max="16135" width="10.85546875" style="62" customWidth="1"/>
    <col min="16136" max="16136" width="20.7109375" style="62" customWidth="1"/>
    <col min="16137" max="16137" width="22.7109375" style="62" customWidth="1"/>
    <col min="16138" max="16384" width="9.140625" style="62"/>
  </cols>
  <sheetData>
    <row r="2" spans="1:9" x14ac:dyDescent="0.2">
      <c r="B2" s="86" t="s">
        <v>118</v>
      </c>
      <c r="C2" s="86"/>
      <c r="D2" s="86"/>
      <c r="E2" s="86"/>
      <c r="F2" s="86"/>
      <c r="G2" s="86"/>
      <c r="H2" s="86"/>
      <c r="I2" s="86"/>
    </row>
    <row r="4" spans="1:9" s="64" customFormat="1" ht="12" x14ac:dyDescent="0.2">
      <c r="A4" s="63"/>
      <c r="B4" s="87" t="s">
        <v>119</v>
      </c>
      <c r="C4" s="87"/>
      <c r="D4" s="87"/>
      <c r="E4" s="87"/>
      <c r="F4" s="87"/>
      <c r="G4" s="87"/>
      <c r="H4" s="87"/>
      <c r="I4" s="87"/>
    </row>
    <row r="6" spans="1:9" ht="63.75" customHeight="1" x14ac:dyDescent="0.2">
      <c r="A6" s="61" t="s">
        <v>120</v>
      </c>
      <c r="B6" s="88" t="s">
        <v>238</v>
      </c>
      <c r="C6" s="89"/>
      <c r="D6" s="89"/>
      <c r="E6" s="89"/>
      <c r="F6" s="89"/>
      <c r="G6" s="89"/>
      <c r="H6" s="89"/>
      <c r="I6" s="89"/>
    </row>
    <row r="7" spans="1:9" ht="5.45" customHeight="1" x14ac:dyDescent="0.2"/>
    <row r="8" spans="1:9" ht="78.75" customHeight="1" x14ac:dyDescent="0.2">
      <c r="A8" s="61" t="s">
        <v>121</v>
      </c>
      <c r="B8" s="88" t="s">
        <v>218</v>
      </c>
      <c r="C8" s="89"/>
      <c r="D8" s="89"/>
      <c r="E8" s="89"/>
      <c r="F8" s="89"/>
      <c r="G8" s="89"/>
      <c r="H8" s="89"/>
      <c r="I8" s="89"/>
    </row>
    <row r="9" spans="1:9" ht="6" customHeight="1" x14ac:dyDescent="0.2"/>
    <row r="10" spans="1:9" ht="25.5" customHeight="1" x14ac:dyDescent="0.2">
      <c r="A10" s="61" t="s">
        <v>122</v>
      </c>
      <c r="B10" s="89" t="s">
        <v>123</v>
      </c>
      <c r="C10" s="89"/>
      <c r="D10" s="89"/>
      <c r="E10" s="89"/>
      <c r="F10" s="89"/>
      <c r="G10" s="89"/>
      <c r="H10" s="89"/>
      <c r="I10" s="89"/>
    </row>
    <row r="11" spans="1:9" ht="6" customHeight="1" x14ac:dyDescent="0.2"/>
    <row r="12" spans="1:9" ht="51" customHeight="1" x14ac:dyDescent="0.2">
      <c r="A12" s="61" t="s">
        <v>124</v>
      </c>
      <c r="B12" s="89" t="s">
        <v>125</v>
      </c>
      <c r="C12" s="89"/>
      <c r="D12" s="89"/>
      <c r="E12" s="89"/>
      <c r="F12" s="89"/>
      <c r="G12" s="89"/>
      <c r="H12" s="89"/>
      <c r="I12" s="89"/>
    </row>
    <row r="13" spans="1:9" ht="42.75" customHeight="1" x14ac:dyDescent="0.2">
      <c r="B13" s="89" t="s">
        <v>219</v>
      </c>
      <c r="C13" s="89"/>
      <c r="D13" s="89"/>
      <c r="E13" s="89"/>
      <c r="F13" s="89"/>
      <c r="G13" s="89"/>
      <c r="H13" s="89"/>
      <c r="I13" s="89"/>
    </row>
    <row r="14" spans="1:9" ht="3.6" customHeight="1" x14ac:dyDescent="0.2"/>
    <row r="15" spans="1:9" ht="73.5" customHeight="1" x14ac:dyDescent="0.2">
      <c r="A15" s="61" t="s">
        <v>126</v>
      </c>
      <c r="B15" s="89" t="s">
        <v>127</v>
      </c>
      <c r="C15" s="89"/>
      <c r="D15" s="89"/>
      <c r="E15" s="89"/>
      <c r="F15" s="89"/>
      <c r="G15" s="89"/>
      <c r="H15" s="89"/>
      <c r="I15" s="89"/>
    </row>
    <row r="16" spans="1:9" ht="6" customHeight="1" x14ac:dyDescent="0.2"/>
    <row r="17" spans="1:9" ht="25.5" customHeight="1" x14ac:dyDescent="0.2">
      <c r="A17" s="61" t="s">
        <v>128</v>
      </c>
      <c r="B17" s="88" t="s">
        <v>129</v>
      </c>
      <c r="C17" s="89"/>
      <c r="D17" s="89"/>
      <c r="E17" s="89"/>
      <c r="F17" s="89"/>
      <c r="G17" s="89"/>
      <c r="H17" s="89"/>
      <c r="I17" s="89"/>
    </row>
    <row r="18" spans="1:9" ht="7.15" customHeight="1" x14ac:dyDescent="0.2"/>
    <row r="19" spans="1:9" ht="38.25" customHeight="1" x14ac:dyDescent="0.2">
      <c r="A19" s="61" t="s">
        <v>130</v>
      </c>
      <c r="B19" s="89" t="s">
        <v>131</v>
      </c>
      <c r="C19" s="89"/>
      <c r="D19" s="89"/>
      <c r="E19" s="89"/>
      <c r="F19" s="89"/>
      <c r="G19" s="89"/>
      <c r="H19" s="89"/>
      <c r="I19" s="89"/>
    </row>
    <row r="20" spans="1:9" ht="6" customHeight="1" x14ac:dyDescent="0.2"/>
    <row r="21" spans="1:9" ht="12.75" customHeight="1" x14ac:dyDescent="0.2">
      <c r="A21" s="61" t="s">
        <v>132</v>
      </c>
      <c r="B21" s="89" t="s">
        <v>133</v>
      </c>
      <c r="C21" s="89"/>
      <c r="D21" s="89"/>
      <c r="E21" s="89"/>
      <c r="F21" s="89"/>
      <c r="G21" s="89"/>
      <c r="H21" s="89"/>
      <c r="I21" s="89"/>
    </row>
    <row r="22" spans="1:9" ht="6" customHeight="1" x14ac:dyDescent="0.2"/>
    <row r="23" spans="1:9" ht="12.75" customHeight="1" x14ac:dyDescent="0.2">
      <c r="A23" s="61" t="s">
        <v>134</v>
      </c>
      <c r="B23" s="89" t="s">
        <v>135</v>
      </c>
      <c r="C23" s="89"/>
      <c r="D23" s="89"/>
      <c r="E23" s="89"/>
      <c r="F23" s="89"/>
      <c r="G23" s="89"/>
      <c r="H23" s="89"/>
      <c r="I23" s="89"/>
    </row>
    <row r="24" spans="1:9" ht="6" customHeight="1" x14ac:dyDescent="0.2"/>
    <row r="25" spans="1:9" ht="42" customHeight="1" x14ac:dyDescent="0.2">
      <c r="A25" s="61" t="s">
        <v>136</v>
      </c>
      <c r="B25" s="88" t="s">
        <v>137</v>
      </c>
      <c r="C25" s="89"/>
      <c r="D25" s="89"/>
      <c r="E25" s="89"/>
      <c r="F25" s="89"/>
      <c r="G25" s="89"/>
      <c r="H25" s="89"/>
      <c r="I25" s="89"/>
    </row>
    <row r="26" spans="1:9" ht="6" customHeight="1" x14ac:dyDescent="0.2"/>
    <row r="27" spans="1:9" ht="53.25" customHeight="1" x14ac:dyDescent="0.2">
      <c r="A27" s="61" t="s">
        <v>138</v>
      </c>
      <c r="B27" s="88" t="s">
        <v>220</v>
      </c>
      <c r="C27" s="89"/>
      <c r="D27" s="89"/>
      <c r="E27" s="89"/>
      <c r="F27" s="89"/>
      <c r="G27" s="89"/>
      <c r="H27" s="89"/>
      <c r="I27" s="89"/>
    </row>
    <row r="28" spans="1:9" ht="6" customHeight="1" x14ac:dyDescent="0.2"/>
    <row r="29" spans="1:9" ht="63.75" customHeight="1" x14ac:dyDescent="0.2">
      <c r="A29" s="61" t="s">
        <v>139</v>
      </c>
      <c r="B29" s="89" t="s">
        <v>140</v>
      </c>
      <c r="C29" s="89"/>
      <c r="D29" s="89"/>
      <c r="E29" s="89"/>
      <c r="F29" s="89"/>
      <c r="G29" s="89"/>
      <c r="H29" s="89"/>
      <c r="I29" s="89"/>
    </row>
    <row r="30" spans="1:9" ht="6" customHeight="1" x14ac:dyDescent="0.2"/>
    <row r="31" spans="1:9" ht="64.5" customHeight="1" x14ac:dyDescent="0.2">
      <c r="A31" s="61" t="s">
        <v>141</v>
      </c>
      <c r="B31" s="88" t="s">
        <v>221</v>
      </c>
      <c r="C31" s="89"/>
      <c r="D31" s="89"/>
      <c r="E31" s="89"/>
      <c r="F31" s="89"/>
      <c r="G31" s="89"/>
      <c r="H31" s="89"/>
      <c r="I31" s="89"/>
    </row>
    <row r="32" spans="1:9" ht="6" customHeight="1" x14ac:dyDescent="0.2"/>
    <row r="33" spans="1:9" ht="51" customHeight="1" x14ac:dyDescent="0.2">
      <c r="A33" s="61" t="s">
        <v>142</v>
      </c>
      <c r="B33" s="89" t="s">
        <v>143</v>
      </c>
      <c r="C33" s="89"/>
      <c r="D33" s="89"/>
      <c r="E33" s="89"/>
      <c r="F33" s="89"/>
      <c r="G33" s="89"/>
      <c r="H33" s="89"/>
      <c r="I33" s="89"/>
    </row>
    <row r="34" spans="1:9" ht="6" customHeight="1" x14ac:dyDescent="0.2"/>
    <row r="35" spans="1:9" ht="63.75" customHeight="1" x14ac:dyDescent="0.2">
      <c r="A35" s="61" t="s">
        <v>144</v>
      </c>
      <c r="B35" s="88" t="s">
        <v>222</v>
      </c>
      <c r="C35" s="89"/>
      <c r="D35" s="89"/>
      <c r="E35" s="89"/>
      <c r="F35" s="89"/>
      <c r="G35" s="89"/>
      <c r="H35" s="89"/>
      <c r="I35" s="89"/>
    </row>
    <row r="36" spans="1:9" ht="6" customHeight="1" x14ac:dyDescent="0.2"/>
    <row r="37" spans="1:9" ht="25.5" customHeight="1" x14ac:dyDescent="0.2">
      <c r="A37" s="61" t="s">
        <v>145</v>
      </c>
      <c r="B37" s="89" t="s">
        <v>223</v>
      </c>
      <c r="C37" s="89"/>
      <c r="D37" s="89"/>
      <c r="E37" s="89"/>
      <c r="F37" s="89"/>
      <c r="G37" s="89"/>
      <c r="H37" s="89"/>
      <c r="I37" s="89"/>
    </row>
    <row r="38" spans="1:9" ht="6" customHeight="1" x14ac:dyDescent="0.2"/>
    <row r="39" spans="1:9" ht="51" customHeight="1" x14ac:dyDescent="0.2">
      <c r="A39" s="61" t="s">
        <v>146</v>
      </c>
      <c r="B39" s="88" t="s">
        <v>147</v>
      </c>
      <c r="C39" s="89"/>
      <c r="D39" s="89"/>
      <c r="E39" s="89"/>
      <c r="F39" s="89"/>
      <c r="G39" s="89"/>
      <c r="H39" s="89"/>
      <c r="I39" s="89"/>
    </row>
    <row r="40" spans="1:9" ht="6" customHeight="1" x14ac:dyDescent="0.2"/>
    <row r="41" spans="1:9" ht="38.25" customHeight="1" x14ac:dyDescent="0.2">
      <c r="A41" s="61" t="s">
        <v>148</v>
      </c>
      <c r="B41" s="89" t="s">
        <v>149</v>
      </c>
      <c r="C41" s="89"/>
      <c r="D41" s="89"/>
      <c r="E41" s="89"/>
      <c r="F41" s="89"/>
      <c r="G41" s="89"/>
      <c r="H41" s="89"/>
      <c r="I41" s="89"/>
    </row>
    <row r="42" spans="1:9" ht="6" customHeight="1" x14ac:dyDescent="0.2"/>
    <row r="43" spans="1:9" ht="38.450000000000003" customHeight="1" x14ac:dyDescent="0.2">
      <c r="A43" s="61" t="s">
        <v>150</v>
      </c>
      <c r="B43" s="88" t="s">
        <v>224</v>
      </c>
      <c r="C43" s="89"/>
      <c r="D43" s="89"/>
      <c r="E43" s="89"/>
      <c r="F43" s="89"/>
      <c r="G43" s="89"/>
      <c r="H43" s="89"/>
      <c r="I43" s="89"/>
    </row>
    <row r="44" spans="1:9" ht="6" customHeight="1" x14ac:dyDescent="0.2"/>
    <row r="45" spans="1:9" ht="25.5" customHeight="1" x14ac:dyDescent="0.2">
      <c r="A45" s="61" t="s">
        <v>151</v>
      </c>
      <c r="B45" s="88" t="s">
        <v>225</v>
      </c>
      <c r="C45" s="89"/>
      <c r="D45" s="89"/>
      <c r="E45" s="89"/>
      <c r="F45" s="89"/>
      <c r="G45" s="89"/>
      <c r="H45" s="89"/>
      <c r="I45" s="89"/>
    </row>
    <row r="46" spans="1:9" ht="6" customHeight="1" x14ac:dyDescent="0.2"/>
    <row r="47" spans="1:9" ht="12.75" customHeight="1" x14ac:dyDescent="0.2">
      <c r="A47" s="61" t="s">
        <v>152</v>
      </c>
      <c r="B47" s="66" t="s">
        <v>153</v>
      </c>
    </row>
    <row r="48" spans="1:9" ht="6" customHeight="1" x14ac:dyDescent="0.2"/>
    <row r="49" spans="1:9" s="68" customFormat="1" ht="12" customHeight="1" x14ac:dyDescent="0.2">
      <c r="A49" s="67"/>
      <c r="B49" s="90" t="s">
        <v>154</v>
      </c>
      <c r="C49" s="90"/>
      <c r="D49" s="90"/>
      <c r="E49" s="90"/>
      <c r="F49" s="90"/>
      <c r="G49" s="90"/>
      <c r="H49" s="90"/>
      <c r="I49" s="90"/>
    </row>
    <row r="50" spans="1:9" s="68" customFormat="1" ht="12" customHeight="1" x14ac:dyDescent="0.2">
      <c r="A50" s="67"/>
      <c r="B50" s="90" t="s">
        <v>155</v>
      </c>
      <c r="C50" s="90"/>
      <c r="D50" s="90"/>
      <c r="E50" s="90"/>
      <c r="F50" s="90"/>
      <c r="G50" s="90"/>
      <c r="H50" s="90"/>
      <c r="I50" s="90"/>
    </row>
    <row r="51" spans="1:9" s="70" customFormat="1" ht="24" customHeight="1" x14ac:dyDescent="0.2">
      <c r="A51" s="69"/>
      <c r="B51" s="90" t="s">
        <v>156</v>
      </c>
      <c r="C51" s="90"/>
      <c r="D51" s="90"/>
      <c r="E51" s="90"/>
      <c r="F51" s="90"/>
      <c r="G51" s="90"/>
      <c r="H51" s="90"/>
      <c r="I51" s="90"/>
    </row>
    <row r="52" spans="1:9" s="68" customFormat="1" ht="12" customHeight="1" x14ac:dyDescent="0.2">
      <c r="A52" s="67"/>
      <c r="B52" s="90" t="s">
        <v>157</v>
      </c>
      <c r="C52" s="90"/>
      <c r="D52" s="90"/>
      <c r="E52" s="90"/>
      <c r="F52" s="90"/>
      <c r="G52" s="90"/>
      <c r="H52" s="90"/>
      <c r="I52" s="90"/>
    </row>
    <row r="53" spans="1:9" s="68" customFormat="1" ht="12" customHeight="1" x14ac:dyDescent="0.2">
      <c r="A53" s="67"/>
      <c r="B53" s="90" t="s">
        <v>158</v>
      </c>
      <c r="C53" s="90"/>
      <c r="D53" s="90"/>
      <c r="E53" s="90"/>
      <c r="F53" s="90"/>
      <c r="G53" s="90"/>
      <c r="H53" s="90"/>
      <c r="I53" s="90"/>
    </row>
    <row r="54" spans="1:9" s="68" customFormat="1" ht="12" customHeight="1" x14ac:dyDescent="0.2">
      <c r="A54" s="67"/>
      <c r="B54" s="90" t="s">
        <v>159</v>
      </c>
      <c r="C54" s="90"/>
      <c r="D54" s="90"/>
      <c r="E54" s="90"/>
      <c r="F54" s="90"/>
      <c r="G54" s="90"/>
      <c r="H54" s="90"/>
      <c r="I54" s="90"/>
    </row>
    <row r="55" spans="1:9" s="68" customFormat="1" ht="12" customHeight="1" x14ac:dyDescent="0.2">
      <c r="A55" s="67"/>
      <c r="B55" s="90" t="s">
        <v>160</v>
      </c>
      <c r="C55" s="90"/>
      <c r="D55" s="90"/>
      <c r="E55" s="90"/>
      <c r="F55" s="90"/>
      <c r="G55" s="90"/>
      <c r="H55" s="90"/>
      <c r="I55" s="90"/>
    </row>
    <row r="56" spans="1:9" s="68" customFormat="1" ht="12" customHeight="1" x14ac:dyDescent="0.2">
      <c r="A56" s="67"/>
      <c r="B56" s="90" t="s">
        <v>161</v>
      </c>
      <c r="C56" s="90"/>
      <c r="D56" s="90"/>
      <c r="E56" s="90"/>
      <c r="F56" s="90"/>
      <c r="G56" s="90"/>
      <c r="H56" s="90"/>
      <c r="I56" s="90"/>
    </row>
    <row r="57" spans="1:9" s="68" customFormat="1" ht="12" customHeight="1" x14ac:dyDescent="0.2">
      <c r="A57" s="67"/>
      <c r="B57" s="90" t="s">
        <v>162</v>
      </c>
      <c r="C57" s="90"/>
      <c r="D57" s="90"/>
      <c r="E57" s="90"/>
      <c r="F57" s="90"/>
      <c r="G57" s="90"/>
      <c r="H57" s="90"/>
      <c r="I57" s="90"/>
    </row>
    <row r="58" spans="1:9" s="68" customFormat="1" ht="12" customHeight="1" x14ac:dyDescent="0.2">
      <c r="A58" s="67"/>
      <c r="B58" s="90" t="s">
        <v>163</v>
      </c>
      <c r="C58" s="90"/>
      <c r="D58" s="90"/>
      <c r="E58" s="90"/>
      <c r="F58" s="90"/>
      <c r="G58" s="90"/>
      <c r="H58" s="90"/>
      <c r="I58" s="90"/>
    </row>
    <row r="59" spans="1:9" s="68" customFormat="1" ht="12" customHeight="1" x14ac:dyDescent="0.2">
      <c r="B59" s="92" t="s">
        <v>164</v>
      </c>
      <c r="C59" s="90"/>
      <c r="D59" s="90"/>
      <c r="E59" s="90"/>
      <c r="F59" s="90"/>
      <c r="G59" s="90"/>
      <c r="H59" s="90"/>
      <c r="I59" s="90"/>
    </row>
    <row r="60" spans="1:9" s="68" customFormat="1" ht="12" customHeight="1" x14ac:dyDescent="0.2">
      <c r="B60" s="90" t="s">
        <v>165</v>
      </c>
      <c r="C60" s="90"/>
      <c r="D60" s="90"/>
      <c r="E60" s="90"/>
      <c r="F60" s="90"/>
      <c r="G60" s="90"/>
      <c r="H60" s="90"/>
      <c r="I60" s="90"/>
    </row>
    <row r="61" spans="1:9" s="68" customFormat="1" ht="12" customHeight="1" x14ac:dyDescent="0.2">
      <c r="A61" s="67"/>
      <c r="B61" s="90" t="s">
        <v>166</v>
      </c>
      <c r="C61" s="90"/>
      <c r="D61" s="90"/>
      <c r="E61" s="90"/>
      <c r="F61" s="90"/>
      <c r="G61" s="90"/>
      <c r="H61" s="90"/>
      <c r="I61" s="90"/>
    </row>
    <row r="62" spans="1:9" s="68" customFormat="1" ht="12" customHeight="1" x14ac:dyDescent="0.2">
      <c r="A62" s="67"/>
      <c r="B62" s="91" t="s">
        <v>167</v>
      </c>
      <c r="C62" s="91"/>
      <c r="D62" s="91"/>
      <c r="E62" s="91"/>
      <c r="F62" s="91"/>
      <c r="G62" s="91"/>
      <c r="H62" s="91"/>
      <c r="I62" s="91"/>
    </row>
    <row r="63" spans="1:9" s="68" customFormat="1" ht="12" customHeight="1" x14ac:dyDescent="0.2">
      <c r="A63" s="67"/>
      <c r="B63" s="91" t="s">
        <v>168</v>
      </c>
      <c r="C63" s="91"/>
      <c r="D63" s="91"/>
      <c r="E63" s="91"/>
      <c r="F63" s="91"/>
      <c r="G63" s="91"/>
      <c r="H63" s="91"/>
      <c r="I63" s="91"/>
    </row>
    <row r="64" spans="1:9" s="68" customFormat="1" ht="12" customHeight="1" x14ac:dyDescent="0.2">
      <c r="A64" s="67"/>
      <c r="B64" s="91" t="s">
        <v>169</v>
      </c>
      <c r="C64" s="91"/>
      <c r="D64" s="91"/>
      <c r="E64" s="91"/>
      <c r="F64" s="91"/>
      <c r="G64" s="91"/>
      <c r="H64" s="91"/>
      <c r="I64" s="91"/>
    </row>
    <row r="65" spans="1:9" s="68" customFormat="1" ht="12" customHeight="1" x14ac:dyDescent="0.2">
      <c r="A65" s="67"/>
      <c r="B65" s="91" t="s">
        <v>170</v>
      </c>
      <c r="C65" s="91"/>
      <c r="D65" s="91"/>
      <c r="E65" s="91"/>
      <c r="F65" s="91"/>
      <c r="G65" s="91"/>
      <c r="H65" s="91"/>
      <c r="I65" s="91"/>
    </row>
    <row r="66" spans="1:9" s="68" customFormat="1" ht="12" customHeight="1" x14ac:dyDescent="0.2">
      <c r="B66" s="90" t="s">
        <v>171</v>
      </c>
      <c r="C66" s="90"/>
      <c r="D66" s="90"/>
      <c r="E66" s="90"/>
      <c r="F66" s="90"/>
      <c r="G66" s="90"/>
      <c r="H66" s="90"/>
      <c r="I66" s="90"/>
    </row>
    <row r="67" spans="1:9" s="68" customFormat="1" ht="12" customHeight="1" x14ac:dyDescent="0.2">
      <c r="B67" s="90" t="s">
        <v>172</v>
      </c>
      <c r="C67" s="90"/>
      <c r="D67" s="90"/>
      <c r="E67" s="90"/>
      <c r="F67" s="90"/>
      <c r="G67" s="90"/>
      <c r="H67" s="90"/>
      <c r="I67" s="90"/>
    </row>
    <row r="68" spans="1:9" s="68" customFormat="1" ht="12" customHeight="1" x14ac:dyDescent="0.2">
      <c r="B68" s="90" t="s">
        <v>173</v>
      </c>
      <c r="C68" s="90"/>
      <c r="D68" s="90"/>
      <c r="E68" s="90"/>
      <c r="F68" s="90"/>
      <c r="G68" s="90"/>
      <c r="H68" s="90"/>
      <c r="I68" s="90"/>
    </row>
    <row r="69" spans="1:9" s="68" customFormat="1" ht="12" customHeight="1" x14ac:dyDescent="0.2">
      <c r="B69" s="90" t="s">
        <v>174</v>
      </c>
      <c r="C69" s="90"/>
      <c r="D69" s="90"/>
      <c r="E69" s="90"/>
      <c r="F69" s="90"/>
      <c r="G69" s="90"/>
      <c r="H69" s="90"/>
      <c r="I69" s="90"/>
    </row>
    <row r="70" spans="1:9" s="68" customFormat="1" ht="36" customHeight="1" x14ac:dyDescent="0.2">
      <c r="B70" s="90" t="s">
        <v>175</v>
      </c>
      <c r="C70" s="90"/>
      <c r="D70" s="90"/>
      <c r="E70" s="90"/>
      <c r="F70" s="90"/>
      <c r="G70" s="90"/>
      <c r="H70" s="90"/>
      <c r="I70" s="90"/>
    </row>
    <row r="71" spans="1:9" s="68" customFormat="1" ht="12" customHeight="1" x14ac:dyDescent="0.2">
      <c r="B71" s="90" t="s">
        <v>176</v>
      </c>
      <c r="C71" s="90"/>
      <c r="D71" s="90"/>
      <c r="E71" s="90"/>
      <c r="F71" s="90"/>
      <c r="G71" s="90"/>
      <c r="H71" s="90"/>
      <c r="I71" s="90"/>
    </row>
    <row r="72" spans="1:9" s="68" customFormat="1" ht="24" customHeight="1" x14ac:dyDescent="0.2">
      <c r="B72" s="90" t="s">
        <v>177</v>
      </c>
      <c r="C72" s="90"/>
      <c r="D72" s="90"/>
      <c r="E72" s="90"/>
      <c r="F72" s="90"/>
      <c r="G72" s="90"/>
      <c r="H72" s="90"/>
      <c r="I72" s="90"/>
    </row>
    <row r="73" spans="1:9" s="68" customFormat="1" ht="24" customHeight="1" x14ac:dyDescent="0.2">
      <c r="B73" s="90" t="s">
        <v>178</v>
      </c>
      <c r="C73" s="90"/>
      <c r="D73" s="90"/>
      <c r="E73" s="90"/>
      <c r="F73" s="90"/>
      <c r="G73" s="90"/>
      <c r="H73" s="90"/>
      <c r="I73" s="90"/>
    </row>
    <row r="74" spans="1:9" s="68" customFormat="1" ht="12" customHeight="1" x14ac:dyDescent="0.2">
      <c r="B74" s="90" t="s">
        <v>179</v>
      </c>
      <c r="C74" s="90"/>
      <c r="D74" s="90"/>
      <c r="E74" s="90"/>
      <c r="F74" s="90"/>
      <c r="G74" s="90"/>
      <c r="H74" s="90"/>
      <c r="I74" s="90"/>
    </row>
    <row r="75" spans="1:9" s="68" customFormat="1" ht="12" customHeight="1" x14ac:dyDescent="0.2">
      <c r="B75" s="90" t="s">
        <v>180</v>
      </c>
      <c r="C75" s="90"/>
      <c r="D75" s="90"/>
      <c r="E75" s="90"/>
      <c r="F75" s="90"/>
      <c r="G75" s="90"/>
      <c r="H75" s="90"/>
      <c r="I75" s="90"/>
    </row>
    <row r="76" spans="1:9" s="68" customFormat="1" ht="12" customHeight="1" x14ac:dyDescent="0.2">
      <c r="B76" s="90" t="s">
        <v>181</v>
      </c>
      <c r="C76" s="90"/>
      <c r="D76" s="90"/>
      <c r="E76" s="90"/>
      <c r="F76" s="90"/>
      <c r="G76" s="90"/>
      <c r="H76" s="90"/>
      <c r="I76" s="90"/>
    </row>
    <row r="77" spans="1:9" s="68" customFormat="1" ht="12" customHeight="1" x14ac:dyDescent="0.2">
      <c r="B77" s="90" t="s">
        <v>182</v>
      </c>
      <c r="C77" s="90"/>
      <c r="D77" s="90"/>
      <c r="E77" s="90"/>
      <c r="F77" s="90"/>
      <c r="G77" s="90"/>
      <c r="H77" s="90"/>
      <c r="I77" s="90"/>
    </row>
    <row r="78" spans="1:9" s="68" customFormat="1" ht="12" customHeight="1" x14ac:dyDescent="0.2">
      <c r="B78" s="90" t="s">
        <v>183</v>
      </c>
      <c r="C78" s="90"/>
      <c r="D78" s="90"/>
      <c r="E78" s="90"/>
      <c r="F78" s="90"/>
      <c r="G78" s="90"/>
      <c r="H78" s="90"/>
      <c r="I78" s="90"/>
    </row>
    <row r="79" spans="1:9" s="68" customFormat="1" ht="12" customHeight="1" x14ac:dyDescent="0.2">
      <c r="B79" s="90" t="s">
        <v>184</v>
      </c>
      <c r="C79" s="90"/>
      <c r="D79" s="90"/>
      <c r="E79" s="90"/>
      <c r="F79" s="90"/>
      <c r="G79" s="90"/>
      <c r="H79" s="90"/>
      <c r="I79" s="90"/>
    </row>
    <row r="80" spans="1:9" s="68" customFormat="1" ht="12" customHeight="1" x14ac:dyDescent="0.2">
      <c r="B80" s="90" t="s">
        <v>185</v>
      </c>
      <c r="C80" s="90"/>
      <c r="D80" s="90"/>
      <c r="E80" s="90"/>
      <c r="F80" s="90"/>
      <c r="G80" s="90"/>
      <c r="H80" s="90"/>
      <c r="I80" s="90"/>
    </row>
    <row r="81" spans="1:9" s="68" customFormat="1" ht="12" customHeight="1" x14ac:dyDescent="0.2">
      <c r="B81" s="90" t="s">
        <v>186</v>
      </c>
      <c r="C81" s="90"/>
      <c r="D81" s="90"/>
      <c r="E81" s="90"/>
      <c r="F81" s="90"/>
      <c r="G81" s="90"/>
      <c r="H81" s="90"/>
      <c r="I81" s="90"/>
    </row>
    <row r="82" spans="1:9" s="68" customFormat="1" ht="12" customHeight="1" x14ac:dyDescent="0.2">
      <c r="B82" s="90" t="s">
        <v>187</v>
      </c>
      <c r="C82" s="90"/>
      <c r="D82" s="90"/>
      <c r="E82" s="90"/>
      <c r="F82" s="90"/>
      <c r="G82" s="90"/>
      <c r="H82" s="90"/>
      <c r="I82" s="90"/>
    </row>
    <row r="83" spans="1:9" s="68" customFormat="1" ht="12" customHeight="1" x14ac:dyDescent="0.2">
      <c r="B83" s="90" t="s">
        <v>188</v>
      </c>
      <c r="C83" s="90"/>
      <c r="D83" s="90"/>
      <c r="E83" s="90"/>
      <c r="F83" s="90"/>
      <c r="G83" s="90"/>
      <c r="H83" s="90"/>
      <c r="I83" s="90"/>
    </row>
    <row r="84" spans="1:9" s="68" customFormat="1" ht="12" customHeight="1" x14ac:dyDescent="0.2">
      <c r="B84" s="90" t="s">
        <v>189</v>
      </c>
      <c r="C84" s="90"/>
      <c r="D84" s="90"/>
      <c r="E84" s="90"/>
      <c r="F84" s="90"/>
      <c r="G84" s="90"/>
      <c r="H84" s="90"/>
      <c r="I84" s="90"/>
    </row>
    <row r="85" spans="1:9" s="68" customFormat="1" ht="24" customHeight="1" x14ac:dyDescent="0.2">
      <c r="B85" s="90" t="s">
        <v>190</v>
      </c>
      <c r="C85" s="90"/>
      <c r="D85" s="90"/>
      <c r="E85" s="90"/>
      <c r="F85" s="90"/>
      <c r="G85" s="90"/>
      <c r="H85" s="90"/>
      <c r="I85" s="90"/>
    </row>
    <row r="86" spans="1:9" s="68" customFormat="1" ht="12" x14ac:dyDescent="0.2">
      <c r="A86" s="67"/>
      <c r="B86" s="93" t="s">
        <v>191</v>
      </c>
      <c r="C86" s="93"/>
      <c r="D86" s="93"/>
      <c r="E86" s="93"/>
      <c r="F86" s="93"/>
      <c r="G86" s="93"/>
      <c r="H86" s="93"/>
      <c r="I86" s="93"/>
    </row>
    <row r="87" spans="1:9" s="68" customFormat="1" ht="12" customHeight="1" x14ac:dyDescent="0.2">
      <c r="B87" s="93" t="s">
        <v>192</v>
      </c>
      <c r="C87" s="93"/>
      <c r="D87" s="93"/>
      <c r="E87" s="93"/>
      <c r="F87" s="93"/>
      <c r="G87" s="93"/>
      <c r="H87" s="93"/>
      <c r="I87" s="93"/>
    </row>
    <row r="88" spans="1:9" s="68" customFormat="1" ht="12" customHeight="1" x14ac:dyDescent="0.2">
      <c r="B88" s="90" t="s">
        <v>193</v>
      </c>
      <c r="C88" s="90"/>
      <c r="D88" s="90"/>
      <c r="E88" s="90"/>
      <c r="F88" s="90"/>
      <c r="G88" s="90"/>
      <c r="H88" s="90"/>
      <c r="I88" s="90"/>
    </row>
    <row r="89" spans="1:9" s="68" customFormat="1" ht="12" customHeight="1" x14ac:dyDescent="0.2">
      <c r="B89" s="90" t="s">
        <v>193</v>
      </c>
      <c r="C89" s="90"/>
      <c r="D89" s="90"/>
      <c r="E89" s="90"/>
      <c r="F89" s="90"/>
      <c r="G89" s="90"/>
      <c r="H89" s="90"/>
      <c r="I89" s="90"/>
    </row>
    <row r="90" spans="1:9" s="71" customFormat="1" ht="12" customHeight="1" x14ac:dyDescent="0.2">
      <c r="B90" s="90" t="s">
        <v>194</v>
      </c>
      <c r="C90" s="90"/>
      <c r="D90" s="90"/>
      <c r="E90" s="90"/>
      <c r="F90" s="90"/>
      <c r="G90" s="90"/>
      <c r="H90" s="90"/>
      <c r="I90" s="90"/>
    </row>
    <row r="91" spans="1:9" s="68" customFormat="1" ht="12" customHeight="1" x14ac:dyDescent="0.2">
      <c r="B91" s="93" t="s">
        <v>195</v>
      </c>
      <c r="C91" s="93"/>
      <c r="D91" s="93"/>
      <c r="E91" s="93"/>
      <c r="F91" s="93"/>
      <c r="G91" s="93"/>
      <c r="H91" s="93"/>
      <c r="I91" s="93"/>
    </row>
    <row r="92" spans="1:9" s="68" customFormat="1" ht="12" customHeight="1" x14ac:dyDescent="0.2">
      <c r="B92" s="90" t="s">
        <v>196</v>
      </c>
      <c r="C92" s="90"/>
      <c r="D92" s="90"/>
      <c r="E92" s="90"/>
      <c r="F92" s="90"/>
      <c r="G92" s="90"/>
      <c r="H92" s="90"/>
      <c r="I92" s="90"/>
    </row>
    <row r="93" spans="1:9" s="68" customFormat="1" ht="12" customHeight="1" x14ac:dyDescent="0.2">
      <c r="B93" s="90" t="s">
        <v>197</v>
      </c>
      <c r="C93" s="90"/>
      <c r="D93" s="90"/>
      <c r="E93" s="90"/>
      <c r="F93" s="90"/>
      <c r="G93" s="90"/>
      <c r="H93" s="90"/>
      <c r="I93" s="90"/>
    </row>
    <row r="94" spans="1:9" s="68" customFormat="1" ht="12" customHeight="1" x14ac:dyDescent="0.2">
      <c r="B94" s="90" t="s">
        <v>198</v>
      </c>
      <c r="C94" s="90"/>
      <c r="D94" s="90"/>
      <c r="E94" s="90"/>
      <c r="F94" s="90"/>
      <c r="G94" s="90"/>
      <c r="H94" s="90"/>
      <c r="I94" s="90"/>
    </row>
    <row r="95" spans="1:9" s="68" customFormat="1" ht="24" customHeight="1" x14ac:dyDescent="0.2">
      <c r="B95" s="90" t="s">
        <v>199</v>
      </c>
      <c r="C95" s="90"/>
      <c r="D95" s="90"/>
      <c r="E95" s="90"/>
      <c r="F95" s="90"/>
      <c r="G95" s="90"/>
      <c r="H95" s="90"/>
      <c r="I95" s="90"/>
    </row>
    <row r="96" spans="1:9" s="68" customFormat="1" ht="12" customHeight="1" x14ac:dyDescent="0.2">
      <c r="B96" s="90" t="s">
        <v>200</v>
      </c>
      <c r="C96" s="90"/>
      <c r="D96" s="90"/>
      <c r="E96" s="90"/>
      <c r="F96" s="90"/>
      <c r="G96" s="90"/>
      <c r="H96" s="90"/>
      <c r="I96" s="90"/>
    </row>
    <row r="97" spans="2:11" s="68" customFormat="1" ht="12" customHeight="1" x14ac:dyDescent="0.2">
      <c r="B97" s="90" t="s">
        <v>201</v>
      </c>
      <c r="C97" s="90"/>
      <c r="D97" s="90"/>
      <c r="E97" s="90"/>
      <c r="F97" s="90"/>
      <c r="G97" s="90"/>
      <c r="H97" s="90"/>
      <c r="I97" s="90"/>
    </row>
    <row r="98" spans="2:11" s="68" customFormat="1" ht="16.5" customHeight="1" x14ac:dyDescent="0.2">
      <c r="B98" s="91" t="s">
        <v>202</v>
      </c>
      <c r="C98" s="91"/>
      <c r="D98" s="91"/>
      <c r="E98" s="91"/>
      <c r="F98" s="91"/>
      <c r="G98" s="91"/>
      <c r="H98" s="91"/>
      <c r="I98" s="91"/>
    </row>
    <row r="99" spans="2:11" s="68" customFormat="1" ht="16.5" customHeight="1" x14ac:dyDescent="0.2">
      <c r="B99" s="91" t="s">
        <v>203</v>
      </c>
      <c r="C99" s="91"/>
      <c r="D99" s="91"/>
      <c r="E99" s="91"/>
      <c r="F99" s="91"/>
      <c r="G99" s="91"/>
      <c r="H99" s="91"/>
      <c r="I99" s="91"/>
    </row>
    <row r="100" spans="2:11" s="68" customFormat="1" ht="16.5" customHeight="1" x14ac:dyDescent="0.2">
      <c r="B100" s="91" t="s">
        <v>204</v>
      </c>
      <c r="C100" s="91"/>
      <c r="D100" s="91"/>
      <c r="E100" s="91"/>
      <c r="F100" s="91"/>
      <c r="G100" s="91"/>
      <c r="H100" s="91"/>
      <c r="I100" s="91"/>
    </row>
    <row r="101" spans="2:11" s="68" customFormat="1" ht="25.5" customHeight="1" x14ac:dyDescent="0.2">
      <c r="B101" s="94" t="s">
        <v>205</v>
      </c>
      <c r="C101" s="94"/>
      <c r="D101" s="94"/>
      <c r="E101" s="94"/>
      <c r="F101" s="94"/>
      <c r="G101" s="94"/>
      <c r="H101" s="94"/>
      <c r="I101" s="94"/>
    </row>
    <row r="102" spans="2:11" s="68" customFormat="1" ht="26.25" customHeight="1" x14ac:dyDescent="0.2">
      <c r="B102" s="94" t="s">
        <v>206</v>
      </c>
      <c r="C102" s="94"/>
      <c r="D102" s="94"/>
      <c r="E102" s="94"/>
      <c r="F102" s="94"/>
      <c r="G102" s="94"/>
      <c r="H102" s="94"/>
      <c r="I102" s="94"/>
    </row>
    <row r="103" spans="2:11" s="68" customFormat="1" ht="12" customHeight="1" x14ac:dyDescent="0.2">
      <c r="B103" s="90" t="s">
        <v>207</v>
      </c>
      <c r="C103" s="90"/>
      <c r="D103" s="90"/>
      <c r="E103" s="90"/>
      <c r="F103" s="90"/>
      <c r="G103" s="90"/>
      <c r="H103" s="90"/>
      <c r="I103" s="90"/>
    </row>
    <row r="104" spans="2:11" s="68" customFormat="1" ht="12" customHeight="1" x14ac:dyDescent="0.2">
      <c r="B104" s="90" t="s">
        <v>208</v>
      </c>
      <c r="C104" s="90"/>
      <c r="D104" s="90"/>
      <c r="E104" s="90"/>
      <c r="F104" s="90"/>
      <c r="G104" s="90"/>
      <c r="H104" s="90"/>
      <c r="I104" s="90"/>
    </row>
    <row r="105" spans="2:11" s="68" customFormat="1" ht="24" customHeight="1" x14ac:dyDescent="0.2">
      <c r="B105" s="90" t="s">
        <v>209</v>
      </c>
      <c r="C105" s="90"/>
      <c r="D105" s="90"/>
      <c r="E105" s="90"/>
      <c r="F105" s="90"/>
      <c r="G105" s="90"/>
      <c r="H105" s="90"/>
      <c r="I105" s="90"/>
    </row>
    <row r="106" spans="2:11" s="68" customFormat="1" ht="12" customHeight="1" x14ac:dyDescent="0.2">
      <c r="B106" s="90" t="s">
        <v>210</v>
      </c>
      <c r="C106" s="90"/>
      <c r="D106" s="90"/>
      <c r="E106" s="90"/>
      <c r="F106" s="90"/>
      <c r="G106" s="90"/>
      <c r="H106" s="90"/>
      <c r="I106" s="90"/>
    </row>
    <row r="107" spans="2:11" s="68" customFormat="1" ht="12" customHeight="1" x14ac:dyDescent="0.2">
      <c r="B107" s="90" t="s">
        <v>211</v>
      </c>
      <c r="C107" s="90"/>
      <c r="D107" s="90"/>
      <c r="E107" s="90"/>
      <c r="F107" s="90"/>
      <c r="G107" s="90"/>
      <c r="H107" s="90"/>
      <c r="I107" s="90"/>
    </row>
    <row r="108" spans="2:11" s="68" customFormat="1" ht="12" customHeight="1" x14ac:dyDescent="0.2">
      <c r="B108" s="90" t="s">
        <v>212</v>
      </c>
      <c r="C108" s="90"/>
      <c r="D108" s="90"/>
      <c r="E108" s="90"/>
      <c r="F108" s="90"/>
      <c r="G108" s="90"/>
      <c r="H108" s="90"/>
      <c r="I108" s="90"/>
    </row>
    <row r="109" spans="2:11" s="68" customFormat="1" ht="12" customHeight="1" x14ac:dyDescent="0.2">
      <c r="B109" s="90" t="s">
        <v>213</v>
      </c>
      <c r="C109" s="90"/>
      <c r="D109" s="90"/>
      <c r="E109" s="90"/>
      <c r="F109" s="90"/>
      <c r="G109" s="90"/>
      <c r="H109" s="90"/>
      <c r="I109" s="90"/>
    </row>
    <row r="110" spans="2:11" s="68" customFormat="1" ht="12" customHeight="1" x14ac:dyDescent="0.2">
      <c r="B110" s="90" t="s">
        <v>214</v>
      </c>
      <c r="C110" s="90"/>
      <c r="D110" s="90"/>
      <c r="E110" s="90"/>
      <c r="F110" s="90"/>
      <c r="G110" s="90"/>
      <c r="H110" s="90"/>
      <c r="I110" s="90"/>
    </row>
    <row r="111" spans="2:11" s="68" customFormat="1" ht="12" customHeight="1" x14ac:dyDescent="0.2">
      <c r="B111" s="90" t="s">
        <v>215</v>
      </c>
      <c r="C111" s="90"/>
      <c r="D111" s="90"/>
      <c r="E111" s="90"/>
      <c r="F111" s="90"/>
      <c r="G111" s="90"/>
      <c r="H111" s="90"/>
      <c r="I111" s="90"/>
    </row>
    <row r="112" spans="2:11" s="68" customFormat="1" ht="12" customHeight="1" x14ac:dyDescent="0.2">
      <c r="B112" s="90" t="s">
        <v>216</v>
      </c>
      <c r="C112" s="90"/>
      <c r="D112" s="90"/>
      <c r="E112" s="90"/>
      <c r="F112" s="90"/>
      <c r="G112" s="90"/>
      <c r="H112" s="90"/>
      <c r="I112" s="90"/>
      <c r="K112" s="62"/>
    </row>
    <row r="113" spans="2:9" ht="6" customHeight="1" x14ac:dyDescent="0.2"/>
    <row r="114" spans="2:9" ht="40.5" customHeight="1" x14ac:dyDescent="0.2">
      <c r="B114" s="89" t="s">
        <v>217</v>
      </c>
      <c r="C114" s="89"/>
      <c r="D114" s="89"/>
      <c r="E114" s="89"/>
      <c r="F114" s="89"/>
      <c r="G114" s="89"/>
      <c r="H114" s="89"/>
      <c r="I114" s="89"/>
    </row>
  </sheetData>
  <mergeCells count="88">
    <mergeCell ref="B114:I114"/>
    <mergeCell ref="B102:I102"/>
    <mergeCell ref="B103:I103"/>
    <mergeCell ref="B104:I104"/>
    <mergeCell ref="B105:I105"/>
    <mergeCell ref="B106:I106"/>
    <mergeCell ref="B107:I107"/>
    <mergeCell ref="B108:I108"/>
    <mergeCell ref="B109:I109"/>
    <mergeCell ref="B110:I110"/>
    <mergeCell ref="B111:I111"/>
    <mergeCell ref="B112:I112"/>
    <mergeCell ref="B101:I101"/>
    <mergeCell ref="B90:I90"/>
    <mergeCell ref="B91:I91"/>
    <mergeCell ref="B92:I92"/>
    <mergeCell ref="B93:I93"/>
    <mergeCell ref="B94:I94"/>
    <mergeCell ref="B95:I95"/>
    <mergeCell ref="B96:I96"/>
    <mergeCell ref="B97:I97"/>
    <mergeCell ref="B98:I98"/>
    <mergeCell ref="B99:I99"/>
    <mergeCell ref="B100:I100"/>
    <mergeCell ref="B89:I89"/>
    <mergeCell ref="B78:I78"/>
    <mergeCell ref="B79:I79"/>
    <mergeCell ref="B80:I80"/>
    <mergeCell ref="B81:I81"/>
    <mergeCell ref="B82:I82"/>
    <mergeCell ref="B83:I83"/>
    <mergeCell ref="B84:I84"/>
    <mergeCell ref="B85:I85"/>
    <mergeCell ref="B86:I86"/>
    <mergeCell ref="B87:I87"/>
    <mergeCell ref="B88:I88"/>
    <mergeCell ref="B77:I77"/>
    <mergeCell ref="B66:I66"/>
    <mergeCell ref="B67:I67"/>
    <mergeCell ref="B68:I68"/>
    <mergeCell ref="B69:I69"/>
    <mergeCell ref="B70:I70"/>
    <mergeCell ref="B71:I71"/>
    <mergeCell ref="B72:I72"/>
    <mergeCell ref="B73:I73"/>
    <mergeCell ref="B74:I74"/>
    <mergeCell ref="B75:I75"/>
    <mergeCell ref="B76:I76"/>
    <mergeCell ref="B65:I65"/>
    <mergeCell ref="B54:I54"/>
    <mergeCell ref="B55:I55"/>
    <mergeCell ref="B56:I56"/>
    <mergeCell ref="B57:I57"/>
    <mergeCell ref="B58:I58"/>
    <mergeCell ref="B59:I59"/>
    <mergeCell ref="B60:I60"/>
    <mergeCell ref="B61:I61"/>
    <mergeCell ref="B62:I62"/>
    <mergeCell ref="B63:I63"/>
    <mergeCell ref="B64:I64"/>
    <mergeCell ref="B53:I53"/>
    <mergeCell ref="B33:I33"/>
    <mergeCell ref="B35:I35"/>
    <mergeCell ref="B37:I37"/>
    <mergeCell ref="B39:I39"/>
    <mergeCell ref="B41:I41"/>
    <mergeCell ref="B43:I43"/>
    <mergeCell ref="B45:I45"/>
    <mergeCell ref="B49:I49"/>
    <mergeCell ref="B50:I50"/>
    <mergeCell ref="B51:I51"/>
    <mergeCell ref="B52:I52"/>
    <mergeCell ref="B31:I31"/>
    <mergeCell ref="B12:I12"/>
    <mergeCell ref="B13:I13"/>
    <mergeCell ref="B15:I15"/>
    <mergeCell ref="B17:I17"/>
    <mergeCell ref="B19:I19"/>
    <mergeCell ref="B21:I21"/>
    <mergeCell ref="B23:I23"/>
    <mergeCell ref="B25:I25"/>
    <mergeCell ref="B27:I27"/>
    <mergeCell ref="B29:I29"/>
    <mergeCell ref="B2:I2"/>
    <mergeCell ref="B4:I4"/>
    <mergeCell ref="B6:I6"/>
    <mergeCell ref="B8:I8"/>
    <mergeCell ref="B10:I10"/>
  </mergeCells>
  <pageMargins left="0.7" right="0.7" top="0.75" bottom="0.75" header="0.3" footer="0.3"/>
  <pageSetup paperSize="9" orientation="portrait" r:id="rId1"/>
  <headerFooter>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7"/>
  <sheetViews>
    <sheetView view="pageBreakPreview" zoomScaleNormal="100" zoomScaleSheetLayoutView="100" workbookViewId="0">
      <selection activeCell="G111" sqref="G111"/>
    </sheetView>
  </sheetViews>
  <sheetFormatPr defaultColWidth="9.140625" defaultRowHeight="12.75" x14ac:dyDescent="0.2"/>
  <cols>
    <col min="1" max="1" width="5.7109375" style="44" customWidth="1"/>
    <col min="2" max="2" width="40.7109375" style="48" customWidth="1"/>
    <col min="3" max="3" width="9.28515625" style="21" customWidth="1"/>
    <col min="4" max="4" width="9.28515625" style="18" customWidth="1"/>
    <col min="5" max="5" width="11.28515625" style="18" customWidth="1"/>
    <col min="6" max="6" width="11.7109375" style="18" customWidth="1"/>
    <col min="7" max="16384" width="9.140625" style="15"/>
  </cols>
  <sheetData>
    <row r="1" spans="1:6" ht="32.25" customHeight="1" x14ac:dyDescent="0.2">
      <c r="B1" s="95" t="s">
        <v>230</v>
      </c>
      <c r="C1" s="96"/>
      <c r="D1" s="96"/>
      <c r="E1" s="96"/>
      <c r="F1" s="96"/>
    </row>
    <row r="2" spans="1:6" ht="32.25" customHeight="1" x14ac:dyDescent="0.2">
      <c r="A2" s="74" t="s">
        <v>2</v>
      </c>
      <c r="B2" s="98" t="s">
        <v>233</v>
      </c>
      <c r="C2" s="99"/>
      <c r="D2" s="99"/>
      <c r="E2" s="99"/>
      <c r="F2" s="99"/>
    </row>
    <row r="3" spans="1:6" x14ac:dyDescent="0.2">
      <c r="B3" s="1"/>
    </row>
    <row r="5" spans="1:6" x14ac:dyDescent="0.2">
      <c r="A5" s="5" t="s">
        <v>0</v>
      </c>
      <c r="B5" s="1" t="s">
        <v>1</v>
      </c>
      <c r="C5" s="20" t="s">
        <v>17</v>
      </c>
      <c r="D5" s="4" t="s">
        <v>15</v>
      </c>
      <c r="E5" s="4" t="s">
        <v>16</v>
      </c>
      <c r="F5" s="4" t="s">
        <v>18</v>
      </c>
    </row>
    <row r="6" spans="1:6" x14ac:dyDescent="0.2">
      <c r="A6" s="5"/>
      <c r="B6" s="1"/>
      <c r="C6" s="20"/>
      <c r="D6" s="4"/>
      <c r="E6" s="4"/>
      <c r="F6" s="4"/>
    </row>
    <row r="7" spans="1:6" ht="15.75" customHeight="1" x14ac:dyDescent="0.2">
      <c r="A7" s="6" t="s">
        <v>2</v>
      </c>
      <c r="B7" s="1" t="s">
        <v>29</v>
      </c>
      <c r="F7" s="2"/>
    </row>
    <row r="9" spans="1:6" ht="245.25" customHeight="1" x14ac:dyDescent="0.2">
      <c r="A9" s="45">
        <v>1</v>
      </c>
      <c r="B9" s="7" t="s">
        <v>237</v>
      </c>
      <c r="D9" s="15"/>
      <c r="E9" s="15"/>
      <c r="F9" s="15"/>
    </row>
    <row r="10" spans="1:6" x14ac:dyDescent="0.2">
      <c r="A10" s="46" t="s">
        <v>28</v>
      </c>
      <c r="B10" s="7" t="s">
        <v>231</v>
      </c>
      <c r="C10" s="20" t="s">
        <v>51</v>
      </c>
      <c r="D10" s="18">
        <v>211.5</v>
      </c>
      <c r="F10" s="18">
        <f>D10*E10</f>
        <v>0</v>
      </c>
    </row>
    <row r="11" spans="1:6" ht="25.5" x14ac:dyDescent="0.2">
      <c r="A11" s="46" t="s">
        <v>28</v>
      </c>
      <c r="B11" s="7" t="s">
        <v>239</v>
      </c>
      <c r="C11" s="20" t="s">
        <v>51</v>
      </c>
      <c r="D11" s="18">
        <v>181.25</v>
      </c>
      <c r="F11" s="18">
        <f>D11*E11</f>
        <v>0</v>
      </c>
    </row>
    <row r="12" spans="1:6" x14ac:dyDescent="0.2">
      <c r="A12" s="46"/>
      <c r="B12" s="7"/>
      <c r="C12" s="20"/>
    </row>
    <row r="13" spans="1:6" x14ac:dyDescent="0.2">
      <c r="A13" s="45"/>
      <c r="B13" s="7"/>
      <c r="D13" s="15"/>
      <c r="E13" s="15"/>
      <c r="F13" s="15"/>
    </row>
    <row r="14" spans="1:6" x14ac:dyDescent="0.2">
      <c r="A14" s="5" t="s">
        <v>2</v>
      </c>
      <c r="B14" s="1" t="s">
        <v>31</v>
      </c>
      <c r="F14" s="2">
        <f>SUM(F9:F12)</f>
        <v>0</v>
      </c>
    </row>
    <row r="16" spans="1:6" x14ac:dyDescent="0.2">
      <c r="A16" s="5" t="s">
        <v>3</v>
      </c>
      <c r="B16" s="1" t="s">
        <v>27</v>
      </c>
    </row>
    <row r="17" spans="1:6" x14ac:dyDescent="0.2">
      <c r="A17" s="5"/>
      <c r="B17" s="1"/>
    </row>
    <row r="18" spans="1:6" ht="63.75" x14ac:dyDescent="0.2">
      <c r="A18" s="49">
        <f>COUNT(#REF!)+1</f>
        <v>1</v>
      </c>
      <c r="B18" s="47" t="s">
        <v>232</v>
      </c>
      <c r="C18" s="50" t="s">
        <v>23</v>
      </c>
      <c r="D18" s="17">
        <v>12</v>
      </c>
      <c r="E18" s="51"/>
      <c r="F18" s="52">
        <f t="shared" ref="F18" si="0">D18*E18</f>
        <v>0</v>
      </c>
    </row>
    <row r="19" spans="1:6" x14ac:dyDescent="0.2">
      <c r="A19" s="49"/>
      <c r="B19" s="47"/>
      <c r="C19" s="50"/>
      <c r="D19" s="17"/>
      <c r="E19" s="51"/>
      <c r="F19" s="52"/>
    </row>
    <row r="20" spans="1:6" x14ac:dyDescent="0.2">
      <c r="A20" s="49"/>
      <c r="B20" s="47"/>
      <c r="C20" s="50"/>
      <c r="D20" s="17"/>
      <c r="E20" s="51"/>
      <c r="F20" s="52"/>
    </row>
    <row r="21" spans="1:6" x14ac:dyDescent="0.2">
      <c r="A21" s="5" t="s">
        <v>3</v>
      </c>
      <c r="B21" s="1" t="s">
        <v>30</v>
      </c>
      <c r="F21" s="2">
        <f>SUM(F18:F19)</f>
        <v>0</v>
      </c>
    </row>
    <row r="24" spans="1:6" x14ac:dyDescent="0.2">
      <c r="A24" s="5" t="str">
        <f>A84</f>
        <v>III.</v>
      </c>
      <c r="B24" s="1" t="s">
        <v>6</v>
      </c>
      <c r="F24" s="2"/>
    </row>
    <row r="26" spans="1:6" ht="94.15" customHeight="1" x14ac:dyDescent="0.2">
      <c r="A26" s="53">
        <v>1</v>
      </c>
      <c r="B26" s="7" t="s">
        <v>106</v>
      </c>
    </row>
    <row r="27" spans="1:6" x14ac:dyDescent="0.2">
      <c r="A27" s="46" t="s">
        <v>28</v>
      </c>
      <c r="B27" s="7" t="s">
        <v>33</v>
      </c>
      <c r="C27" s="20" t="s">
        <v>51</v>
      </c>
      <c r="D27" s="18">
        <v>10</v>
      </c>
      <c r="F27" s="18">
        <f>D27*E27</f>
        <v>0</v>
      </c>
    </row>
    <row r="28" spans="1:6" x14ac:dyDescent="0.2">
      <c r="A28" s="46" t="s">
        <v>28</v>
      </c>
      <c r="B28" s="7" t="s">
        <v>47</v>
      </c>
      <c r="C28" s="20" t="s">
        <v>23</v>
      </c>
      <c r="D28" s="18">
        <v>4</v>
      </c>
      <c r="F28" s="18">
        <f>D28*E28</f>
        <v>0</v>
      </c>
    </row>
    <row r="29" spans="1:6" x14ac:dyDescent="0.2">
      <c r="A29" s="46" t="s">
        <v>28</v>
      </c>
      <c r="B29" s="7" t="s">
        <v>48</v>
      </c>
      <c r="C29" s="20" t="s">
        <v>23</v>
      </c>
      <c r="D29" s="18">
        <v>12</v>
      </c>
      <c r="F29" s="18">
        <f>D29*E29</f>
        <v>0</v>
      </c>
    </row>
    <row r="30" spans="1:6" x14ac:dyDescent="0.2">
      <c r="A30" s="46" t="s">
        <v>28</v>
      </c>
      <c r="B30" s="7" t="s">
        <v>41</v>
      </c>
      <c r="C30" s="20" t="s">
        <v>23</v>
      </c>
      <c r="D30" s="18">
        <v>12</v>
      </c>
      <c r="F30" s="18">
        <f>D30*E30</f>
        <v>0</v>
      </c>
    </row>
    <row r="31" spans="1:6" x14ac:dyDescent="0.2">
      <c r="A31" s="46"/>
      <c r="B31" s="7"/>
      <c r="C31" s="20"/>
    </row>
    <row r="32" spans="1:6" ht="127.5" x14ac:dyDescent="0.2">
      <c r="A32" s="53">
        <f>COUNT(A$26:A30)+1</f>
        <v>2</v>
      </c>
      <c r="B32" s="7" t="s">
        <v>107</v>
      </c>
      <c r="C32" s="20"/>
    </row>
    <row r="33" spans="1:6" x14ac:dyDescent="0.2">
      <c r="A33" s="46" t="s">
        <v>28</v>
      </c>
      <c r="B33" s="7" t="s">
        <v>33</v>
      </c>
      <c r="C33" s="20" t="s">
        <v>37</v>
      </c>
      <c r="D33" s="18">
        <v>7</v>
      </c>
      <c r="F33" s="18">
        <f>D33*E33</f>
        <v>0</v>
      </c>
    </row>
    <row r="34" spans="1:6" x14ac:dyDescent="0.2">
      <c r="A34" s="46" t="s">
        <v>28</v>
      </c>
      <c r="B34" s="7" t="s">
        <v>47</v>
      </c>
      <c r="C34" s="20" t="s">
        <v>23</v>
      </c>
      <c r="D34" s="18">
        <v>3</v>
      </c>
      <c r="F34" s="18">
        <f>D34*E34</f>
        <v>0</v>
      </c>
    </row>
    <row r="35" spans="1:6" x14ac:dyDescent="0.2">
      <c r="A35" s="46" t="s">
        <v>28</v>
      </c>
      <c r="B35" s="7" t="s">
        <v>48</v>
      </c>
      <c r="C35" s="20" t="s">
        <v>23</v>
      </c>
      <c r="D35" s="18">
        <v>10.5</v>
      </c>
      <c r="F35" s="18">
        <f>D35*E35</f>
        <v>0</v>
      </c>
    </row>
    <row r="36" spans="1:6" x14ac:dyDescent="0.2">
      <c r="A36" s="46"/>
      <c r="B36" s="7"/>
      <c r="C36" s="20"/>
    </row>
    <row r="37" spans="1:6" ht="103.5" customHeight="1" x14ac:dyDescent="0.2">
      <c r="A37" s="53">
        <f>COUNT(A$26:A36)+1</f>
        <v>3</v>
      </c>
      <c r="B37" s="7" t="s">
        <v>52</v>
      </c>
      <c r="C37" s="21" t="s">
        <v>23</v>
      </c>
      <c r="D37" s="18">
        <v>12</v>
      </c>
      <c r="F37" s="18">
        <f>D37*E37</f>
        <v>0</v>
      </c>
    </row>
    <row r="38" spans="1:6" ht="12.6" customHeight="1" x14ac:dyDescent="0.2">
      <c r="A38" s="53"/>
      <c r="B38" s="7"/>
    </row>
    <row r="39" spans="1:6" ht="114.75" x14ac:dyDescent="0.2">
      <c r="A39" s="53">
        <f>COUNT(A$26:A37)+1</f>
        <v>4</v>
      </c>
      <c r="B39" s="7" t="s">
        <v>53</v>
      </c>
      <c r="C39" s="21" t="s">
        <v>49</v>
      </c>
      <c r="D39" s="18">
        <v>18</v>
      </c>
      <c r="F39" s="18">
        <f>D39*E39</f>
        <v>0</v>
      </c>
    </row>
    <row r="40" spans="1:6" x14ac:dyDescent="0.2">
      <c r="A40" s="53"/>
      <c r="B40" s="7"/>
      <c r="C40" s="20"/>
    </row>
    <row r="41" spans="1:6" x14ac:dyDescent="0.2">
      <c r="A41" s="5" t="s">
        <v>5</v>
      </c>
      <c r="B41" s="1" t="s">
        <v>7</v>
      </c>
      <c r="F41" s="2">
        <f>SUM(F26:F37)</f>
        <v>0</v>
      </c>
    </row>
    <row r="42" spans="1:6" x14ac:dyDescent="0.2">
      <c r="A42" s="5"/>
      <c r="B42" s="1"/>
      <c r="F42" s="2"/>
    </row>
    <row r="44" spans="1:6" x14ac:dyDescent="0.2">
      <c r="A44" s="5" t="s">
        <v>8</v>
      </c>
      <c r="B44" s="1" t="s">
        <v>9</v>
      </c>
      <c r="F44" s="2"/>
    </row>
    <row r="46" spans="1:6" ht="63.75" x14ac:dyDescent="0.2">
      <c r="A46" s="54">
        <v>1</v>
      </c>
      <c r="B46" s="3" t="s">
        <v>50</v>
      </c>
      <c r="C46" s="20" t="s">
        <v>23</v>
      </c>
      <c r="D46" s="18">
        <v>16</v>
      </c>
      <c r="F46" s="18">
        <f>D46*E46</f>
        <v>0</v>
      </c>
    </row>
    <row r="47" spans="1:6" x14ac:dyDescent="0.2">
      <c r="A47" s="54"/>
      <c r="B47" s="3"/>
      <c r="C47" s="20"/>
    </row>
    <row r="48" spans="1:6" ht="178.5" x14ac:dyDescent="0.2">
      <c r="A48" s="54">
        <v>2</v>
      </c>
      <c r="B48" s="7" t="s">
        <v>54</v>
      </c>
      <c r="C48" s="20" t="s">
        <v>49</v>
      </c>
      <c r="D48" s="18">
        <v>19.2</v>
      </c>
      <c r="F48" s="18">
        <f>D48*E48</f>
        <v>0</v>
      </c>
    </row>
    <row r="50" spans="1:6" x14ac:dyDescent="0.2">
      <c r="A50" s="5" t="s">
        <v>8</v>
      </c>
      <c r="B50" s="1" t="s">
        <v>10</v>
      </c>
      <c r="F50" s="2">
        <f>SUM(F46:F49)</f>
        <v>0</v>
      </c>
    </row>
    <row r="53" spans="1:6" x14ac:dyDescent="0.2">
      <c r="A53" s="5" t="s">
        <v>11</v>
      </c>
      <c r="B53" s="1" t="s">
        <v>19</v>
      </c>
      <c r="F53" s="2"/>
    </row>
    <row r="55" spans="1:6" ht="38.25" x14ac:dyDescent="0.2">
      <c r="B55" s="7" t="s">
        <v>32</v>
      </c>
    </row>
    <row r="56" spans="1:6" x14ac:dyDescent="0.2">
      <c r="B56" s="7"/>
    </row>
    <row r="57" spans="1:6" ht="52.5" customHeight="1" x14ac:dyDescent="0.2">
      <c r="A57" s="55">
        <v>1</v>
      </c>
      <c r="B57" s="7" t="s">
        <v>57</v>
      </c>
      <c r="C57" s="20" t="s">
        <v>37</v>
      </c>
      <c r="D57" s="18">
        <f>D33</f>
        <v>7</v>
      </c>
      <c r="F57" s="18">
        <f>D57*E57</f>
        <v>0</v>
      </c>
    </row>
    <row r="58" spans="1:6" ht="12.6" customHeight="1" x14ac:dyDescent="0.2">
      <c r="A58" s="55"/>
      <c r="B58" s="7"/>
      <c r="C58" s="20"/>
    </row>
    <row r="59" spans="1:6" ht="97.5" customHeight="1" x14ac:dyDescent="0.2">
      <c r="A59" s="56">
        <f>COUNT(A57:A58)+1</f>
        <v>2</v>
      </c>
      <c r="B59" s="7" t="s">
        <v>108</v>
      </c>
    </row>
    <row r="60" spans="1:6" x14ac:dyDescent="0.2">
      <c r="A60" s="46" t="s">
        <v>28</v>
      </c>
      <c r="B60" s="7" t="s">
        <v>33</v>
      </c>
      <c r="C60" s="20" t="s">
        <v>37</v>
      </c>
      <c r="D60" s="18">
        <f>D57</f>
        <v>7</v>
      </c>
      <c r="F60" s="18">
        <f>D60*E60</f>
        <v>0</v>
      </c>
    </row>
    <row r="61" spans="1:6" x14ac:dyDescent="0.2">
      <c r="A61" s="46" t="s">
        <v>28</v>
      </c>
      <c r="B61" s="7" t="s">
        <v>47</v>
      </c>
      <c r="C61" s="20" t="s">
        <v>23</v>
      </c>
      <c r="D61" s="18">
        <f>D34</f>
        <v>3</v>
      </c>
      <c r="F61" s="18">
        <f>D61*E61</f>
        <v>0</v>
      </c>
    </row>
    <row r="62" spans="1:6" x14ac:dyDescent="0.2">
      <c r="A62" s="46" t="s">
        <v>28</v>
      </c>
      <c r="B62" s="7" t="s">
        <v>48</v>
      </c>
      <c r="C62" s="20" t="s">
        <v>23</v>
      </c>
      <c r="D62" s="18">
        <f>D35</f>
        <v>10.5</v>
      </c>
      <c r="F62" s="18">
        <f>D62*E62</f>
        <v>0</v>
      </c>
    </row>
    <row r="63" spans="1:6" ht="12.6" customHeight="1" x14ac:dyDescent="0.2">
      <c r="A63" s="57"/>
      <c r="B63" s="7"/>
      <c r="C63" s="20"/>
    </row>
    <row r="64" spans="1:6" ht="132" customHeight="1" x14ac:dyDescent="0.2">
      <c r="A64" s="56">
        <f>COUNT(A57:A61)+1</f>
        <v>3</v>
      </c>
      <c r="B64" s="7" t="s">
        <v>109</v>
      </c>
    </row>
    <row r="65" spans="1:6" x14ac:dyDescent="0.2">
      <c r="A65" s="46" t="s">
        <v>28</v>
      </c>
      <c r="B65" s="7" t="s">
        <v>33</v>
      </c>
      <c r="C65" s="20" t="s">
        <v>37</v>
      </c>
      <c r="D65" s="18">
        <f>D27</f>
        <v>10</v>
      </c>
      <c r="F65" s="18">
        <f>D65*E65</f>
        <v>0</v>
      </c>
    </row>
    <row r="66" spans="1:6" x14ac:dyDescent="0.2">
      <c r="A66" s="46" t="s">
        <v>28</v>
      </c>
      <c r="B66" s="7" t="s">
        <v>47</v>
      </c>
      <c r="C66" s="20" t="s">
        <v>23</v>
      </c>
      <c r="D66" s="18">
        <f>D28</f>
        <v>4</v>
      </c>
      <c r="F66" s="18">
        <f>D66*E66</f>
        <v>0</v>
      </c>
    </row>
    <row r="67" spans="1:6" x14ac:dyDescent="0.2">
      <c r="A67" s="46" t="s">
        <v>28</v>
      </c>
      <c r="B67" s="7" t="s">
        <v>48</v>
      </c>
      <c r="C67" s="20" t="s">
        <v>23</v>
      </c>
      <c r="D67" s="18">
        <f>D29</f>
        <v>12</v>
      </c>
      <c r="F67" s="18">
        <f>D67*E67</f>
        <v>0</v>
      </c>
    </row>
    <row r="68" spans="1:6" x14ac:dyDescent="0.2">
      <c r="A68" s="46" t="s">
        <v>28</v>
      </c>
      <c r="B68" s="7" t="s">
        <v>41</v>
      </c>
      <c r="C68" s="20" t="s">
        <v>23</v>
      </c>
      <c r="D68" s="18">
        <f>D30</f>
        <v>12</v>
      </c>
      <c r="F68" s="18">
        <f>D68*E68</f>
        <v>0</v>
      </c>
    </row>
    <row r="69" spans="1:6" x14ac:dyDescent="0.2">
      <c r="A69" s="46"/>
      <c r="B69" s="7"/>
      <c r="C69" s="20"/>
    </row>
    <row r="70" spans="1:6" ht="211.5" customHeight="1" x14ac:dyDescent="0.2">
      <c r="A70" s="56">
        <f>COUNT(A57:A64)+1</f>
        <v>4</v>
      </c>
      <c r="B70" s="7" t="s">
        <v>110</v>
      </c>
      <c r="C70" s="50" t="s">
        <v>111</v>
      </c>
      <c r="D70" s="17">
        <v>12</v>
      </c>
      <c r="E70" s="51"/>
      <c r="F70" s="52">
        <f t="shared" ref="F70" si="1">D70*E70</f>
        <v>0</v>
      </c>
    </row>
    <row r="71" spans="1:6" ht="12.6" customHeight="1" x14ac:dyDescent="0.2">
      <c r="A71" s="57"/>
      <c r="B71" s="7"/>
      <c r="C71" s="50"/>
      <c r="D71" s="17"/>
      <c r="E71" s="51"/>
      <c r="F71" s="52"/>
    </row>
    <row r="72" spans="1:6" ht="91.5" customHeight="1" x14ac:dyDescent="0.2">
      <c r="A72" s="56">
        <f>COUNT(A57:A70)+1</f>
        <v>5</v>
      </c>
      <c r="B72" s="16" t="s">
        <v>60</v>
      </c>
    </row>
    <row r="73" spans="1:6" x14ac:dyDescent="0.2">
      <c r="A73" s="46" t="s">
        <v>28</v>
      </c>
      <c r="B73" s="7" t="s">
        <v>33</v>
      </c>
      <c r="C73" s="20" t="s">
        <v>37</v>
      </c>
      <c r="D73" s="18">
        <f>D65</f>
        <v>10</v>
      </c>
      <c r="F73" s="18">
        <f>D73*E73</f>
        <v>0</v>
      </c>
    </row>
    <row r="74" spans="1:6" x14ac:dyDescent="0.2">
      <c r="A74" s="46" t="s">
        <v>28</v>
      </c>
      <c r="B74" s="7" t="s">
        <v>47</v>
      </c>
      <c r="C74" s="20" t="s">
        <v>23</v>
      </c>
      <c r="D74" s="18">
        <f>D66</f>
        <v>4</v>
      </c>
      <c r="F74" s="18">
        <f>D74*E74</f>
        <v>0</v>
      </c>
    </row>
    <row r="75" spans="1:6" x14ac:dyDescent="0.2">
      <c r="A75" s="46" t="s">
        <v>28</v>
      </c>
      <c r="B75" s="7" t="s">
        <v>48</v>
      </c>
      <c r="C75" s="20" t="s">
        <v>23</v>
      </c>
      <c r="D75" s="18">
        <f>D67</f>
        <v>12</v>
      </c>
      <c r="F75" s="18">
        <f>D75*E75</f>
        <v>0</v>
      </c>
    </row>
    <row r="76" spans="1:6" x14ac:dyDescent="0.2">
      <c r="A76" s="46" t="s">
        <v>28</v>
      </c>
      <c r="B76" s="7" t="s">
        <v>41</v>
      </c>
      <c r="C76" s="20" t="s">
        <v>23</v>
      </c>
      <c r="D76" s="18">
        <f>D68</f>
        <v>12</v>
      </c>
      <c r="F76" s="18">
        <f>D76*E76</f>
        <v>0</v>
      </c>
    </row>
    <row r="78" spans="1:6" x14ac:dyDescent="0.2">
      <c r="A78" s="5" t="s">
        <v>11</v>
      </c>
      <c r="B78" s="1" t="s">
        <v>20</v>
      </c>
      <c r="F78" s="2">
        <f>SUM(F55:F77)</f>
        <v>0</v>
      </c>
    </row>
    <row r="79" spans="1:6" x14ac:dyDescent="0.2">
      <c r="A79" s="5"/>
      <c r="B79" s="1"/>
    </row>
    <row r="80" spans="1:6" x14ac:dyDescent="0.2">
      <c r="A80" s="5"/>
      <c r="B80" s="31" t="s">
        <v>12</v>
      </c>
      <c r="F80" s="2"/>
    </row>
    <row r="81" spans="1:6" x14ac:dyDescent="0.2">
      <c r="A81" s="5"/>
      <c r="B81" s="1"/>
      <c r="F81" s="2"/>
    </row>
    <row r="82" spans="1:6" x14ac:dyDescent="0.2">
      <c r="A82" s="5" t="str">
        <f>A7</f>
        <v>I.</v>
      </c>
      <c r="B82" s="1" t="str">
        <f>B7</f>
        <v>PRIPREMNI RADOVI</v>
      </c>
      <c r="F82" s="2">
        <f>F14</f>
        <v>0</v>
      </c>
    </row>
    <row r="83" spans="1:6" ht="14.25" customHeight="1" x14ac:dyDescent="0.2">
      <c r="A83" s="6" t="str">
        <f>A16</f>
        <v>II.</v>
      </c>
      <c r="B83" s="1" t="str">
        <f>B16</f>
        <v>RUŠENJE I DEMONTAŽE</v>
      </c>
      <c r="F83" s="2">
        <f>F21</f>
        <v>0</v>
      </c>
    </row>
    <row r="84" spans="1:6" x14ac:dyDescent="0.2">
      <c r="A84" s="5" t="s">
        <v>5</v>
      </c>
      <c r="B84" s="1" t="str">
        <f>B24</f>
        <v>ZIDARSKI RADOVI</v>
      </c>
      <c r="F84" s="2">
        <f>F41</f>
        <v>0</v>
      </c>
    </row>
    <row r="85" spans="1:6" x14ac:dyDescent="0.2">
      <c r="A85" s="5" t="str">
        <f>A44</f>
        <v>IV.</v>
      </c>
      <c r="B85" s="1" t="str">
        <f>B44</f>
        <v>IZOLATERSKI  RADOVI</v>
      </c>
      <c r="F85" s="2">
        <f>F50</f>
        <v>0</v>
      </c>
    </row>
    <row r="86" spans="1:6" x14ac:dyDescent="0.2">
      <c r="A86" s="5" t="str">
        <f>A53</f>
        <v>V.</v>
      </c>
      <c r="B86" s="1" t="str">
        <f>B53</f>
        <v>FASADERSKI  RADOVI</v>
      </c>
      <c r="F86" s="2">
        <f>F78</f>
        <v>0</v>
      </c>
    </row>
    <row r="87" spans="1:6" x14ac:dyDescent="0.2">
      <c r="A87" s="58"/>
      <c r="B87" s="3"/>
      <c r="F87" s="2"/>
    </row>
    <row r="88" spans="1:6" x14ac:dyDescent="0.2">
      <c r="A88" s="5" t="s">
        <v>0</v>
      </c>
      <c r="B88" s="1" t="s">
        <v>26</v>
      </c>
      <c r="F88" s="2">
        <f>SUM(F82:F87)</f>
        <v>0</v>
      </c>
    </row>
    <row r="89" spans="1:6" x14ac:dyDescent="0.2">
      <c r="A89" s="5"/>
      <c r="B89" s="1"/>
      <c r="F89" s="2"/>
    </row>
    <row r="90" spans="1:6" x14ac:dyDescent="0.2">
      <c r="A90" s="5" t="s">
        <v>21</v>
      </c>
      <c r="B90" s="1" t="s">
        <v>22</v>
      </c>
      <c r="F90" s="2"/>
    </row>
    <row r="92" spans="1:6" x14ac:dyDescent="0.2">
      <c r="A92" s="5"/>
      <c r="B92" s="1"/>
      <c r="F92" s="2"/>
    </row>
    <row r="93" spans="1:6" x14ac:dyDescent="0.2">
      <c r="A93" s="5" t="s">
        <v>2</v>
      </c>
      <c r="B93" s="1" t="s">
        <v>42</v>
      </c>
      <c r="F93" s="2"/>
    </row>
    <row r="95" spans="1:6" ht="223.9" customHeight="1" x14ac:dyDescent="0.2">
      <c r="A95" s="45">
        <v>1</v>
      </c>
      <c r="B95" s="16" t="s">
        <v>240</v>
      </c>
      <c r="C95" s="21" t="s">
        <v>23</v>
      </c>
      <c r="D95" s="18">
        <v>12</v>
      </c>
      <c r="F95" s="18">
        <f>D95*E95</f>
        <v>0</v>
      </c>
    </row>
    <row r="96" spans="1:6" x14ac:dyDescent="0.2">
      <c r="A96" s="46"/>
      <c r="B96" s="7"/>
      <c r="C96" s="20"/>
    </row>
    <row r="97" spans="1:6" x14ac:dyDescent="0.2">
      <c r="A97" s="5" t="s">
        <v>3</v>
      </c>
      <c r="B97" s="1" t="s">
        <v>43</v>
      </c>
      <c r="F97" s="2">
        <f>SUM(F95:F95)</f>
        <v>0</v>
      </c>
    </row>
    <row r="99" spans="1:6" x14ac:dyDescent="0.2">
      <c r="A99" s="5"/>
      <c r="B99" s="1"/>
      <c r="F99" s="2"/>
    </row>
    <row r="100" spans="1:6" x14ac:dyDescent="0.2">
      <c r="A100" s="5" t="s">
        <v>3</v>
      </c>
      <c r="B100" s="1" t="s">
        <v>45</v>
      </c>
      <c r="F100" s="2"/>
    </row>
    <row r="102" spans="1:6" ht="68.45" customHeight="1" x14ac:dyDescent="0.2">
      <c r="A102" s="49">
        <v>1</v>
      </c>
      <c r="B102" s="16" t="s">
        <v>58</v>
      </c>
      <c r="C102" s="21" t="s">
        <v>49</v>
      </c>
      <c r="D102" s="18">
        <v>18</v>
      </c>
      <c r="F102" s="18">
        <f>D102*E102</f>
        <v>0</v>
      </c>
    </row>
    <row r="103" spans="1:6" ht="12.6" customHeight="1" x14ac:dyDescent="0.2">
      <c r="A103" s="49"/>
      <c r="B103" s="16"/>
    </row>
    <row r="104" spans="1:6" ht="68.45" customHeight="1" x14ac:dyDescent="0.2">
      <c r="A104" s="49">
        <f>COUNT(A101:A102)+1</f>
        <v>2</v>
      </c>
      <c r="B104" s="16" t="s">
        <v>59</v>
      </c>
      <c r="C104" s="21" t="s">
        <v>23</v>
      </c>
      <c r="D104" s="18">
        <v>16</v>
      </c>
      <c r="F104" s="18">
        <f>D104*E104</f>
        <v>0</v>
      </c>
    </row>
    <row r="105" spans="1:6" x14ac:dyDescent="0.2">
      <c r="A105" s="46"/>
      <c r="B105" s="7"/>
      <c r="C105" s="20"/>
    </row>
    <row r="106" spans="1:6" x14ac:dyDescent="0.2">
      <c r="A106" s="5" t="str">
        <f>A100</f>
        <v>II.</v>
      </c>
      <c r="B106" s="1" t="s">
        <v>46</v>
      </c>
      <c r="F106" s="2">
        <f>SUM(F102:F102)</f>
        <v>0</v>
      </c>
    </row>
    <row r="109" spans="1:6" x14ac:dyDescent="0.2">
      <c r="B109" s="31" t="s">
        <v>24</v>
      </c>
    </row>
    <row r="111" spans="1:6" x14ac:dyDescent="0.2">
      <c r="A111" s="5" t="s">
        <v>2</v>
      </c>
      <c r="B111" s="1" t="str">
        <f>B93</f>
        <v>BRAVARSKI RADOVI</v>
      </c>
      <c r="F111" s="2">
        <f>F97</f>
        <v>0</v>
      </c>
    </row>
    <row r="112" spans="1:6" x14ac:dyDescent="0.2">
      <c r="A112" s="5" t="s">
        <v>3</v>
      </c>
      <c r="B112" s="1" t="str">
        <f>B100</f>
        <v>KERAMIČARSKI RADOVI</v>
      </c>
      <c r="F112" s="2">
        <f>F106</f>
        <v>0</v>
      </c>
    </row>
    <row r="114" spans="1:6" x14ac:dyDescent="0.2">
      <c r="A114" s="5" t="s">
        <v>21</v>
      </c>
      <c r="B114" s="1" t="s">
        <v>25</v>
      </c>
      <c r="F114" s="2">
        <f>SUM(F111:F113)</f>
        <v>0</v>
      </c>
    </row>
    <row r="117" spans="1:6" x14ac:dyDescent="0.2">
      <c r="B117" s="97" t="s">
        <v>95</v>
      </c>
      <c r="C117" s="80"/>
      <c r="D117" s="80"/>
      <c r="E117" s="80"/>
      <c r="F117" s="80"/>
    </row>
    <row r="118" spans="1:6" ht="12.75" customHeight="1" x14ac:dyDescent="0.2">
      <c r="B118" s="22"/>
    </row>
    <row r="120" spans="1:6" x14ac:dyDescent="0.2">
      <c r="A120" s="5" t="s">
        <v>0</v>
      </c>
      <c r="B120" s="1" t="s">
        <v>1</v>
      </c>
      <c r="F120" s="2">
        <f>F88</f>
        <v>0</v>
      </c>
    </row>
    <row r="121" spans="1:6" x14ac:dyDescent="0.2">
      <c r="A121" s="32" t="s">
        <v>21</v>
      </c>
      <c r="B121" s="33" t="s">
        <v>22</v>
      </c>
      <c r="C121" s="59"/>
      <c r="D121" s="60"/>
      <c r="E121" s="60"/>
      <c r="F121" s="34">
        <f>F114</f>
        <v>0</v>
      </c>
    </row>
    <row r="123" spans="1:6" x14ac:dyDescent="0.2">
      <c r="A123" s="5"/>
      <c r="B123" s="1" t="s">
        <v>96</v>
      </c>
      <c r="F123" s="2">
        <f>SUM(F120:F122)</f>
        <v>0</v>
      </c>
    </row>
    <row r="126" spans="1:6" x14ac:dyDescent="0.2">
      <c r="A126" s="15"/>
      <c r="B126" s="3"/>
      <c r="D126" s="15"/>
      <c r="E126" s="15"/>
      <c r="F126" s="15"/>
    </row>
    <row r="127" spans="1:6" x14ac:dyDescent="0.2">
      <c r="A127" s="15"/>
      <c r="B127" s="3"/>
      <c r="D127" s="15"/>
      <c r="E127" s="15"/>
      <c r="F127" s="15"/>
    </row>
  </sheetData>
  <mergeCells count="3">
    <mergeCell ref="B1:F1"/>
    <mergeCell ref="B117:F117"/>
    <mergeCell ref="B2:F2"/>
  </mergeCells>
  <conditionalFormatting sqref="F2:F12">
    <cfRule type="cellIs" dxfId="16" priority="1" stopIfTrue="1" operator="equal">
      <formula>0</formula>
    </cfRule>
  </conditionalFormatting>
  <conditionalFormatting sqref="F14:F116">
    <cfRule type="cellIs" dxfId="15" priority="4" stopIfTrue="1" operator="equal">
      <formula>0</formula>
    </cfRule>
  </conditionalFormatting>
  <conditionalFormatting sqref="F118:F1048576">
    <cfRule type="cellIs" dxfId="14" priority="33" stopIfTrue="1" operator="equal">
      <formula>0</formula>
    </cfRule>
  </conditionalFormatting>
  <pageMargins left="0.74803149606299213" right="0.74803149606299213" top="0.98425196850393704" bottom="0.98425196850393704" header="0.51181102362204722" footer="0.51181102362204722"/>
  <pageSetup paperSize="9" fitToHeight="0" orientation="portrait" r:id="rId1"/>
  <headerFooter alignWithMargins="0">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Hrvatska&amp;10
</oddFooter>
  </headerFooter>
  <rowBreaks count="1" manualBreakCount="1">
    <brk id="9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view="pageBreakPreview" zoomScaleNormal="130" zoomScaleSheetLayoutView="100" workbookViewId="0">
      <selection activeCell="H20" sqref="H20"/>
    </sheetView>
  </sheetViews>
  <sheetFormatPr defaultColWidth="9.140625" defaultRowHeight="12.75" x14ac:dyDescent="0.2"/>
  <cols>
    <col min="1" max="1" width="5.7109375" style="44" customWidth="1"/>
    <col min="2" max="2" width="40.7109375" style="48" customWidth="1"/>
    <col min="3" max="3" width="9.28515625" style="21" customWidth="1"/>
    <col min="4" max="4" width="9.28515625" style="18" customWidth="1"/>
    <col min="5" max="5" width="11.28515625" style="18" customWidth="1"/>
    <col min="6" max="6" width="11.7109375" style="18" customWidth="1"/>
    <col min="7" max="16384" width="9.140625" style="15"/>
  </cols>
  <sheetData>
    <row r="1" spans="1:6" s="36" customFormat="1" ht="47.25" customHeight="1" x14ac:dyDescent="0.2">
      <c r="A1" s="35"/>
      <c r="B1" s="100" t="s">
        <v>229</v>
      </c>
      <c r="C1" s="101"/>
      <c r="D1" s="101"/>
      <c r="E1" s="101"/>
      <c r="F1" s="101"/>
    </row>
    <row r="2" spans="1:6" ht="32.25" customHeight="1" x14ac:dyDescent="0.2">
      <c r="A2" s="74" t="s">
        <v>3</v>
      </c>
      <c r="B2" s="98" t="s">
        <v>234</v>
      </c>
      <c r="C2" s="99"/>
      <c r="D2" s="99"/>
      <c r="E2" s="99"/>
      <c r="F2" s="99"/>
    </row>
    <row r="3" spans="1:6" x14ac:dyDescent="0.2">
      <c r="B3" s="1"/>
    </row>
    <row r="5" spans="1:6" ht="25.5" x14ac:dyDescent="0.2">
      <c r="A5" s="5" t="s">
        <v>0</v>
      </c>
      <c r="B5" s="1" t="s">
        <v>234</v>
      </c>
      <c r="C5" s="20" t="s">
        <v>17</v>
      </c>
      <c r="D5" s="18" t="s">
        <v>15</v>
      </c>
      <c r="E5" s="4" t="s">
        <v>16</v>
      </c>
      <c r="F5" s="4" t="s">
        <v>18</v>
      </c>
    </row>
    <row r="6" spans="1:6" x14ac:dyDescent="0.2">
      <c r="A6" s="5"/>
      <c r="B6" s="1"/>
      <c r="C6" s="20"/>
      <c r="E6" s="4"/>
      <c r="F6" s="4"/>
    </row>
    <row r="7" spans="1:6" x14ac:dyDescent="0.2">
      <c r="A7" s="5" t="s">
        <v>2</v>
      </c>
      <c r="B7" s="1" t="s">
        <v>13</v>
      </c>
    </row>
    <row r="8" spans="1:6" x14ac:dyDescent="0.2">
      <c r="A8" s="5"/>
      <c r="B8" s="1"/>
    </row>
    <row r="9" spans="1:6" ht="76.5" x14ac:dyDescent="0.2">
      <c r="A9" s="45">
        <v>1</v>
      </c>
      <c r="B9" s="47" t="s">
        <v>34</v>
      </c>
      <c r="C9" s="20"/>
    </row>
    <row r="10" spans="1:6" x14ac:dyDescent="0.2">
      <c r="A10" s="46" t="s">
        <v>28</v>
      </c>
      <c r="B10" s="47" t="s">
        <v>35</v>
      </c>
      <c r="C10" s="20" t="s">
        <v>23</v>
      </c>
      <c r="D10" s="18">
        <v>44</v>
      </c>
      <c r="F10" s="18">
        <f>D10*E10</f>
        <v>0</v>
      </c>
    </row>
    <row r="11" spans="1:6" x14ac:dyDescent="0.2">
      <c r="A11" s="46" t="s">
        <v>28</v>
      </c>
      <c r="B11" s="47" t="s">
        <v>36</v>
      </c>
      <c r="C11" s="20" t="s">
        <v>23</v>
      </c>
      <c r="D11" s="18">
        <v>85.5</v>
      </c>
      <c r="F11" s="18">
        <f>D11*E11</f>
        <v>0</v>
      </c>
    </row>
    <row r="12" spans="1:6" x14ac:dyDescent="0.2">
      <c r="A12" s="5"/>
      <c r="B12" s="1"/>
    </row>
    <row r="13" spans="1:6" ht="89.25" x14ac:dyDescent="0.2">
      <c r="A13" s="45">
        <v>2</v>
      </c>
      <c r="B13" s="7" t="s">
        <v>55</v>
      </c>
      <c r="C13" s="20" t="s">
        <v>23</v>
      </c>
      <c r="D13" s="18">
        <v>85.5</v>
      </c>
      <c r="F13" s="4">
        <f>D13*E13</f>
        <v>0</v>
      </c>
    </row>
    <row r="14" spans="1:6" x14ac:dyDescent="0.2">
      <c r="A14" s="49"/>
      <c r="B14" s="7"/>
      <c r="C14" s="20"/>
      <c r="F14" s="4"/>
    </row>
    <row r="15" spans="1:6" ht="134.25" customHeight="1" x14ac:dyDescent="0.2">
      <c r="A15" s="45">
        <v>3</v>
      </c>
      <c r="B15" s="7" t="s">
        <v>241</v>
      </c>
      <c r="C15" s="20" t="s">
        <v>23</v>
      </c>
      <c r="D15" s="18">
        <v>44</v>
      </c>
      <c r="F15" s="4">
        <f>D15*E15</f>
        <v>0</v>
      </c>
    </row>
    <row r="16" spans="1:6" x14ac:dyDescent="0.2">
      <c r="A16" s="49"/>
      <c r="B16" s="7"/>
      <c r="C16" s="20"/>
      <c r="F16" s="4"/>
    </row>
    <row r="17" spans="1:6" ht="89.25" x14ac:dyDescent="0.2">
      <c r="A17" s="45">
        <v>4</v>
      </c>
      <c r="B17" s="7" t="s">
        <v>56</v>
      </c>
      <c r="C17" s="20" t="s">
        <v>23</v>
      </c>
      <c r="D17" s="18">
        <v>12</v>
      </c>
      <c r="F17" s="4">
        <f>D17*E17</f>
        <v>0</v>
      </c>
    </row>
    <row r="18" spans="1:6" x14ac:dyDescent="0.2">
      <c r="A18" s="49"/>
      <c r="B18" s="7"/>
      <c r="C18" s="20"/>
    </row>
    <row r="19" spans="1:6" x14ac:dyDescent="0.2">
      <c r="A19" s="5"/>
      <c r="B19" s="1"/>
    </row>
    <row r="20" spans="1:6" x14ac:dyDescent="0.2">
      <c r="A20" s="5" t="s">
        <v>2</v>
      </c>
      <c r="B20" s="1" t="s">
        <v>14</v>
      </c>
      <c r="F20" s="2">
        <f>SUM(F7:F17)</f>
        <v>0</v>
      </c>
    </row>
    <row r="23" spans="1:6" x14ac:dyDescent="0.2">
      <c r="B23" s="97" t="s">
        <v>236</v>
      </c>
      <c r="C23" s="80"/>
      <c r="D23" s="80"/>
      <c r="E23" s="80"/>
      <c r="F23" s="80"/>
    </row>
    <row r="25" spans="1:6" x14ac:dyDescent="0.2">
      <c r="A25" s="5" t="s">
        <v>2</v>
      </c>
      <c r="B25" s="1" t="s">
        <v>13</v>
      </c>
      <c r="F25" s="2">
        <f>F20</f>
        <v>0</v>
      </c>
    </row>
    <row r="27" spans="1:6" x14ac:dyDescent="0.2">
      <c r="A27" s="5"/>
      <c r="B27" s="1" t="s">
        <v>235</v>
      </c>
      <c r="F27" s="2">
        <f>SUM(F25:F26)</f>
        <v>0</v>
      </c>
    </row>
    <row r="30" spans="1:6" x14ac:dyDescent="0.2">
      <c r="B30" s="3"/>
    </row>
    <row r="31" spans="1:6" x14ac:dyDescent="0.2">
      <c r="B31" s="3"/>
    </row>
    <row r="35" spans="2:3" s="15" customFormat="1" x14ac:dyDescent="0.2">
      <c r="B35" s="48"/>
      <c r="C35" s="21"/>
    </row>
    <row r="36" spans="2:3" s="15" customFormat="1" x14ac:dyDescent="0.2">
      <c r="B36" s="48"/>
      <c r="C36" s="21"/>
    </row>
  </sheetData>
  <mergeCells count="3">
    <mergeCell ref="B1:F1"/>
    <mergeCell ref="B2:F2"/>
    <mergeCell ref="B23:F23"/>
  </mergeCells>
  <conditionalFormatting sqref="F2:F23">
    <cfRule type="cellIs" dxfId="13" priority="1" stopIfTrue="1" operator="equal">
      <formula>0</formula>
    </cfRule>
  </conditionalFormatting>
  <conditionalFormatting sqref="F25:F1048576">
    <cfRule type="cellIs" dxfId="12" priority="13" stopIfTrue="1" operator="equal">
      <formula>0</formula>
    </cfRule>
  </conditionalFormatting>
  <pageMargins left="0.7" right="0.7" top="0.75" bottom="0.75" header="0.3" footer="0.3"/>
  <pageSetup paperSize="9" orientation="portrait" r:id="rId1"/>
  <headerFooter>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view="pageBreakPreview" zoomScaleNormal="130" zoomScaleSheetLayoutView="100" workbookViewId="0">
      <selection activeCell="H16" sqref="H16"/>
    </sheetView>
  </sheetViews>
  <sheetFormatPr defaultColWidth="9.140625" defaultRowHeight="12.75" x14ac:dyDescent="0.2"/>
  <cols>
    <col min="1" max="1" width="5.7109375" style="44" customWidth="1"/>
    <col min="2" max="2" width="40.7109375" style="48" customWidth="1"/>
    <col min="3" max="3" width="9.28515625" style="21" customWidth="1"/>
    <col min="4" max="4" width="9.28515625" style="18" customWidth="1"/>
    <col min="5" max="5" width="11.28515625" style="18" customWidth="1"/>
    <col min="6" max="6" width="11.7109375" style="18" customWidth="1"/>
    <col min="7" max="16384" width="9.140625" style="15"/>
  </cols>
  <sheetData>
    <row r="1" spans="1:6" s="36" customFormat="1" ht="47.25" customHeight="1" x14ac:dyDescent="0.2">
      <c r="A1" s="35"/>
      <c r="B1" s="100" t="s">
        <v>229</v>
      </c>
      <c r="C1" s="101"/>
      <c r="D1" s="101"/>
      <c r="E1" s="101"/>
      <c r="F1" s="101"/>
    </row>
    <row r="2" spans="1:6" ht="32.25" customHeight="1" x14ac:dyDescent="0.2">
      <c r="A2" s="74" t="s">
        <v>5</v>
      </c>
      <c r="B2" s="98" t="s">
        <v>97</v>
      </c>
      <c r="C2" s="99"/>
      <c r="D2" s="99"/>
      <c r="E2" s="99"/>
      <c r="F2" s="99"/>
    </row>
    <row r="3" spans="1:6" x14ac:dyDescent="0.2">
      <c r="B3" s="1"/>
    </row>
    <row r="5" spans="1:6" x14ac:dyDescent="0.2">
      <c r="A5" s="5" t="s">
        <v>0</v>
      </c>
      <c r="B5" s="1" t="s">
        <v>71</v>
      </c>
      <c r="C5" s="20" t="s">
        <v>17</v>
      </c>
      <c r="D5" s="18" t="s">
        <v>15</v>
      </c>
      <c r="E5" s="4" t="s">
        <v>16</v>
      </c>
      <c r="F5" s="4" t="s">
        <v>18</v>
      </c>
    </row>
    <row r="6" spans="1:6" x14ac:dyDescent="0.2">
      <c r="A6" s="5"/>
      <c r="B6" s="1"/>
      <c r="C6" s="20"/>
      <c r="E6" s="4"/>
      <c r="F6" s="4"/>
    </row>
    <row r="7" spans="1:6" ht="15.75" customHeight="1" x14ac:dyDescent="0.2">
      <c r="A7" s="6" t="s">
        <v>2</v>
      </c>
      <c r="B7" s="1" t="s">
        <v>27</v>
      </c>
      <c r="F7" s="2"/>
    </row>
    <row r="9" spans="1:6" ht="56.45" customHeight="1" x14ac:dyDescent="0.2">
      <c r="A9" s="45">
        <v>1</v>
      </c>
      <c r="B9" s="7" t="s">
        <v>72</v>
      </c>
      <c r="C9" s="20" t="s">
        <v>51</v>
      </c>
      <c r="D9" s="18">
        <v>139.61000000000001</v>
      </c>
      <c r="F9" s="18">
        <f>D9*E9</f>
        <v>0</v>
      </c>
    </row>
    <row r="10" spans="1:6" x14ac:dyDescent="0.2">
      <c r="A10" s="5" t="s">
        <v>2</v>
      </c>
      <c r="B10" s="1" t="s">
        <v>30</v>
      </c>
      <c r="F10" s="2">
        <f>SUM(F9:F9)</f>
        <v>0</v>
      </c>
    </row>
    <row r="12" spans="1:6" x14ac:dyDescent="0.2">
      <c r="A12" s="5" t="s">
        <v>3</v>
      </c>
      <c r="B12" s="1" t="s">
        <v>73</v>
      </c>
    </row>
    <row r="13" spans="1:6" x14ac:dyDescent="0.2">
      <c r="A13" s="5"/>
      <c r="B13" s="1"/>
    </row>
    <row r="14" spans="1:6" ht="38.25" x14ac:dyDescent="0.2">
      <c r="A14" s="49">
        <v>1</v>
      </c>
      <c r="B14" s="7" t="s">
        <v>75</v>
      </c>
      <c r="C14" s="20" t="s">
        <v>51</v>
      </c>
      <c r="D14" s="18">
        <v>139.61000000000001</v>
      </c>
      <c r="F14" s="18">
        <f>D14*E14</f>
        <v>0</v>
      </c>
    </row>
    <row r="15" spans="1:6" x14ac:dyDescent="0.2">
      <c r="A15" s="49"/>
      <c r="B15" s="7"/>
      <c r="C15" s="20"/>
    </row>
    <row r="16" spans="1:6" ht="113.45" customHeight="1" x14ac:dyDescent="0.2">
      <c r="A16" s="49">
        <f ca="1">COUNT(A16:A$29)+1</f>
        <v>2</v>
      </c>
      <c r="B16" s="7" t="s">
        <v>80</v>
      </c>
      <c r="C16" s="20" t="s">
        <v>51</v>
      </c>
      <c r="D16" s="18">
        <v>139.61000000000001</v>
      </c>
      <c r="F16" s="18">
        <f>D16*E16</f>
        <v>0</v>
      </c>
    </row>
    <row r="17" spans="1:6" x14ac:dyDescent="0.2">
      <c r="A17" s="49"/>
      <c r="B17" s="7"/>
      <c r="C17" s="20"/>
    </row>
    <row r="18" spans="1:6" ht="127.5" x14ac:dyDescent="0.2">
      <c r="A18" s="49">
        <v>3</v>
      </c>
      <c r="B18" s="7" t="s">
        <v>76</v>
      </c>
      <c r="C18" s="20" t="s">
        <v>51</v>
      </c>
      <c r="D18" s="18">
        <v>139.61000000000001</v>
      </c>
      <c r="F18" s="18">
        <f>D18*E18</f>
        <v>0</v>
      </c>
    </row>
    <row r="19" spans="1:6" x14ac:dyDescent="0.2">
      <c r="A19" s="49"/>
      <c r="B19" s="7"/>
      <c r="C19" s="20"/>
    </row>
    <row r="20" spans="1:6" ht="102" x14ac:dyDescent="0.2">
      <c r="A20" s="49">
        <v>4</v>
      </c>
      <c r="B20" s="7" t="s">
        <v>77</v>
      </c>
      <c r="C20" s="20" t="s">
        <v>23</v>
      </c>
      <c r="D20" s="18">
        <v>47</v>
      </c>
      <c r="F20" s="18">
        <f>D20*E20</f>
        <v>0</v>
      </c>
    </row>
    <row r="21" spans="1:6" x14ac:dyDescent="0.2">
      <c r="A21" s="49"/>
      <c r="B21" s="7"/>
      <c r="C21" s="20"/>
    </row>
    <row r="22" spans="1:6" ht="114.75" x14ac:dyDescent="0.2">
      <c r="A22" s="49">
        <v>5</v>
      </c>
      <c r="B22" s="7" t="s">
        <v>78</v>
      </c>
      <c r="C22" s="20" t="s">
        <v>4</v>
      </c>
      <c r="D22" s="18">
        <v>5</v>
      </c>
      <c r="F22" s="18">
        <f>D22*E22</f>
        <v>0</v>
      </c>
    </row>
    <row r="23" spans="1:6" x14ac:dyDescent="0.2">
      <c r="A23" s="49"/>
      <c r="B23" s="7"/>
      <c r="C23" s="20"/>
    </row>
    <row r="24" spans="1:6" ht="63.75" x14ac:dyDescent="0.2">
      <c r="A24" s="49">
        <v>6</v>
      </c>
      <c r="B24" s="7" t="s">
        <v>79</v>
      </c>
      <c r="C24" s="20" t="s">
        <v>4</v>
      </c>
      <c r="D24" s="18">
        <v>40</v>
      </c>
      <c r="F24" s="18">
        <f>D24*E24</f>
        <v>0</v>
      </c>
    </row>
    <row r="25" spans="1:6" x14ac:dyDescent="0.2">
      <c r="A25" s="49"/>
      <c r="B25" s="7"/>
      <c r="C25" s="20"/>
    </row>
    <row r="26" spans="1:6" x14ac:dyDescent="0.2">
      <c r="A26" s="5"/>
      <c r="B26" s="1"/>
    </row>
    <row r="27" spans="1:6" x14ac:dyDescent="0.2">
      <c r="A27" s="5" t="s">
        <v>3</v>
      </c>
      <c r="B27" s="1" t="s">
        <v>74</v>
      </c>
      <c r="F27" s="2">
        <f>SUM(F9:F24)</f>
        <v>0</v>
      </c>
    </row>
    <row r="32" spans="1:6" x14ac:dyDescent="0.2">
      <c r="B32" s="97" t="s">
        <v>98</v>
      </c>
      <c r="C32" s="80"/>
      <c r="D32" s="80"/>
      <c r="E32" s="80"/>
      <c r="F32" s="80"/>
    </row>
    <row r="34" spans="1:6" x14ac:dyDescent="0.2">
      <c r="A34" s="5" t="s">
        <v>2</v>
      </c>
      <c r="B34" s="1" t="str">
        <f>B7</f>
        <v>RUŠENJE I DEMONTAŽE</v>
      </c>
      <c r="F34" s="2">
        <f>F10</f>
        <v>0</v>
      </c>
    </row>
    <row r="35" spans="1:6" x14ac:dyDescent="0.2">
      <c r="A35" s="32" t="s">
        <v>3</v>
      </c>
      <c r="B35" s="33" t="str">
        <f>B12</f>
        <v>IZOLATERSKI RADOVI</v>
      </c>
      <c r="C35" s="59"/>
      <c r="D35" s="60"/>
      <c r="E35" s="60"/>
      <c r="F35" s="34">
        <f>F27</f>
        <v>0</v>
      </c>
    </row>
    <row r="37" spans="1:6" x14ac:dyDescent="0.2">
      <c r="A37" s="5"/>
      <c r="B37" s="1" t="s">
        <v>99</v>
      </c>
      <c r="F37" s="2">
        <f>SUM(F34:F36)</f>
        <v>0</v>
      </c>
    </row>
    <row r="40" spans="1:6" x14ac:dyDescent="0.2">
      <c r="B40" s="3"/>
    </row>
    <row r="41" spans="1:6" x14ac:dyDescent="0.2">
      <c r="B41" s="3"/>
    </row>
    <row r="45" spans="1:6" x14ac:dyDescent="0.2">
      <c r="A45" s="15"/>
      <c r="D45" s="15"/>
      <c r="E45" s="15"/>
      <c r="F45" s="15"/>
    </row>
    <row r="46" spans="1:6" x14ac:dyDescent="0.2">
      <c r="A46" s="15"/>
      <c r="D46" s="15"/>
      <c r="E46" s="15"/>
      <c r="F46" s="15"/>
    </row>
  </sheetData>
  <mergeCells count="3">
    <mergeCell ref="B1:F1"/>
    <mergeCell ref="B2:F2"/>
    <mergeCell ref="B32:F32"/>
  </mergeCells>
  <conditionalFormatting sqref="F2:F32">
    <cfRule type="cellIs" dxfId="11" priority="1" stopIfTrue="1" operator="equal">
      <formula>0</formula>
    </cfRule>
  </conditionalFormatting>
  <conditionalFormatting sqref="F34:F1048576">
    <cfRule type="cellIs" dxfId="10" priority="21" stopIfTrue="1" operator="equal">
      <formula>0</formula>
    </cfRule>
  </conditionalFormatting>
  <pageMargins left="0.7" right="0.7" top="0.75" bottom="0.75" header="0.3" footer="0.3"/>
  <pageSetup paperSize="9" orientation="portrait" r:id="rId1"/>
  <headerFooter>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9"/>
  <sheetViews>
    <sheetView view="pageBreakPreview" zoomScaleNormal="130" zoomScaleSheetLayoutView="100" workbookViewId="0">
      <selection activeCell="E9" sqref="E9:E29"/>
    </sheetView>
  </sheetViews>
  <sheetFormatPr defaultColWidth="9.140625" defaultRowHeight="12.75" x14ac:dyDescent="0.2"/>
  <cols>
    <col min="1" max="1" width="5.7109375" style="44" customWidth="1"/>
    <col min="2" max="2" width="40.7109375" style="48" customWidth="1"/>
    <col min="3" max="3" width="9.28515625" style="21" customWidth="1"/>
    <col min="4" max="4" width="9.28515625" style="18" customWidth="1"/>
    <col min="5" max="5" width="11.28515625" style="18" customWidth="1"/>
    <col min="6" max="6" width="11.7109375" style="18" customWidth="1"/>
    <col min="7" max="16384" width="9.140625" style="15"/>
  </cols>
  <sheetData>
    <row r="1" spans="1:6" s="36" customFormat="1" ht="47.25" customHeight="1" x14ac:dyDescent="0.2">
      <c r="A1" s="35"/>
      <c r="B1" s="100" t="s">
        <v>229</v>
      </c>
      <c r="C1" s="101"/>
      <c r="D1" s="101"/>
      <c r="E1" s="101"/>
      <c r="F1" s="101"/>
    </row>
    <row r="2" spans="1:6" ht="32.25" customHeight="1" x14ac:dyDescent="0.2">
      <c r="A2" s="74" t="s">
        <v>8</v>
      </c>
      <c r="B2" s="98" t="s">
        <v>100</v>
      </c>
      <c r="C2" s="99"/>
      <c r="D2" s="99"/>
      <c r="E2" s="99"/>
      <c r="F2" s="99"/>
    </row>
    <row r="3" spans="1:6" x14ac:dyDescent="0.2">
      <c r="B3" s="1"/>
    </row>
    <row r="5" spans="1:6" x14ac:dyDescent="0.2">
      <c r="A5" s="5" t="s">
        <v>0</v>
      </c>
      <c r="B5" s="1" t="s">
        <v>63</v>
      </c>
      <c r="C5" s="20" t="s">
        <v>17</v>
      </c>
      <c r="D5" s="18" t="s">
        <v>15</v>
      </c>
      <c r="E5" s="4" t="s">
        <v>16</v>
      </c>
      <c r="F5" s="4" t="s">
        <v>18</v>
      </c>
    </row>
    <row r="6" spans="1:6" x14ac:dyDescent="0.2">
      <c r="A6" s="5"/>
      <c r="B6" s="1"/>
      <c r="C6" s="20"/>
      <c r="E6" s="4"/>
      <c r="F6" s="4"/>
    </row>
    <row r="7" spans="1:6" ht="15.75" customHeight="1" x14ac:dyDescent="0.2">
      <c r="A7" s="6" t="s">
        <v>2</v>
      </c>
      <c r="B7" s="1" t="s">
        <v>27</v>
      </c>
      <c r="F7" s="2"/>
    </row>
    <row r="9" spans="1:6" ht="39.6" customHeight="1" x14ac:dyDescent="0.2">
      <c r="A9" s="45">
        <v>1</v>
      </c>
      <c r="B9" s="7" t="s">
        <v>84</v>
      </c>
      <c r="C9" s="20" t="s">
        <v>51</v>
      </c>
      <c r="D9" s="18">
        <v>24</v>
      </c>
      <c r="F9" s="18">
        <f>D9*E9</f>
        <v>0</v>
      </c>
    </row>
    <row r="10" spans="1:6" x14ac:dyDescent="0.2">
      <c r="A10" s="46"/>
      <c r="B10" s="7"/>
      <c r="D10" s="15"/>
      <c r="E10" s="15"/>
      <c r="F10" s="15"/>
    </row>
    <row r="11" spans="1:6" ht="42" x14ac:dyDescent="0.2">
      <c r="A11" s="45">
        <f>COUNT(A9:A$10)+1</f>
        <v>2</v>
      </c>
      <c r="B11" s="7" t="s">
        <v>112</v>
      </c>
      <c r="C11" s="20" t="s">
        <v>51</v>
      </c>
      <c r="D11" s="18">
        <v>20</v>
      </c>
      <c r="F11" s="18">
        <f>D11*E11</f>
        <v>0</v>
      </c>
    </row>
    <row r="12" spans="1:6" x14ac:dyDescent="0.2">
      <c r="A12" s="46"/>
      <c r="B12" s="47"/>
    </row>
    <row r="13" spans="1:6" x14ac:dyDescent="0.2">
      <c r="A13" s="5" t="s">
        <v>2</v>
      </c>
      <c r="B13" s="1" t="s">
        <v>30</v>
      </c>
      <c r="F13" s="2">
        <f>SUM(F9:F12)</f>
        <v>0</v>
      </c>
    </row>
    <row r="15" spans="1:6" x14ac:dyDescent="0.2">
      <c r="A15" s="5" t="s">
        <v>3</v>
      </c>
      <c r="B15" s="1" t="s">
        <v>61</v>
      </c>
    </row>
    <row r="16" spans="1:6" x14ac:dyDescent="0.2">
      <c r="A16" s="5"/>
      <c r="B16" s="1"/>
    </row>
    <row r="17" spans="1:6" ht="114.75" x14ac:dyDescent="0.2">
      <c r="A17" s="49">
        <v>1</v>
      </c>
      <c r="B17" s="47" t="s">
        <v>113</v>
      </c>
      <c r="C17" s="20" t="s">
        <v>23</v>
      </c>
      <c r="D17" s="18">
        <v>15</v>
      </c>
      <c r="F17" s="18">
        <f>D17*E17</f>
        <v>0</v>
      </c>
    </row>
    <row r="18" spans="1:6" x14ac:dyDescent="0.2">
      <c r="A18" s="46"/>
      <c r="B18" s="47"/>
    </row>
    <row r="19" spans="1:6" ht="51" x14ac:dyDescent="0.2">
      <c r="A19" s="49">
        <f>COUNT(A$17:A18)+1</f>
        <v>2</v>
      </c>
      <c r="B19" s="47" t="s">
        <v>114</v>
      </c>
      <c r="C19" s="20" t="s">
        <v>51</v>
      </c>
      <c r="D19" s="17">
        <v>20</v>
      </c>
      <c r="E19" s="51"/>
      <c r="F19" s="52">
        <f>D19*E19</f>
        <v>0</v>
      </c>
    </row>
    <row r="20" spans="1:6" x14ac:dyDescent="0.2">
      <c r="A20" s="46"/>
      <c r="B20" s="47"/>
    </row>
    <row r="21" spans="1:6" ht="38.25" x14ac:dyDescent="0.2">
      <c r="A21" s="49">
        <f>COUNT(A$17:A20)+1</f>
        <v>3</v>
      </c>
      <c r="B21" s="47" t="s">
        <v>115</v>
      </c>
      <c r="C21" s="20" t="s">
        <v>51</v>
      </c>
      <c r="D21" s="17">
        <v>24</v>
      </c>
      <c r="E21" s="51"/>
      <c r="F21" s="52">
        <f>D21*E21</f>
        <v>0</v>
      </c>
    </row>
    <row r="22" spans="1:6" x14ac:dyDescent="0.2">
      <c r="A22" s="46"/>
      <c r="B22" s="47"/>
    </row>
    <row r="23" spans="1:6" ht="51" x14ac:dyDescent="0.2">
      <c r="A23" s="49">
        <f>COUNT(A$17:A22)+1</f>
        <v>4</v>
      </c>
      <c r="B23" s="47" t="s">
        <v>242</v>
      </c>
      <c r="C23" s="20" t="s">
        <v>51</v>
      </c>
      <c r="D23" s="17">
        <v>24</v>
      </c>
      <c r="E23" s="51"/>
      <c r="F23" s="52">
        <f>D23*E23</f>
        <v>0</v>
      </c>
    </row>
    <row r="24" spans="1:6" x14ac:dyDescent="0.2">
      <c r="A24" s="46"/>
      <c r="B24" s="47"/>
    </row>
    <row r="25" spans="1:6" ht="51" x14ac:dyDescent="0.2">
      <c r="A25" s="49">
        <f>COUNT(A$17:A24)+1</f>
        <v>5</v>
      </c>
      <c r="B25" s="47" t="s">
        <v>243</v>
      </c>
      <c r="C25" s="20" t="s">
        <v>51</v>
      </c>
      <c r="D25" s="17">
        <v>227.74</v>
      </c>
      <c r="E25" s="51"/>
      <c r="F25" s="52">
        <f>D25*E25</f>
        <v>0</v>
      </c>
    </row>
    <row r="26" spans="1:6" x14ac:dyDescent="0.2">
      <c r="A26" s="46"/>
      <c r="B26" s="47"/>
    </row>
    <row r="27" spans="1:6" ht="51" x14ac:dyDescent="0.2">
      <c r="A27" s="49">
        <f>COUNT(A$17:A26)+1</f>
        <v>6</v>
      </c>
      <c r="B27" s="47" t="s">
        <v>116</v>
      </c>
      <c r="C27" s="20" t="s">
        <v>4</v>
      </c>
      <c r="D27" s="17">
        <v>300</v>
      </c>
      <c r="E27" s="51"/>
      <c r="F27" s="52">
        <f>D27*E27</f>
        <v>0</v>
      </c>
    </row>
    <row r="28" spans="1:6" x14ac:dyDescent="0.2">
      <c r="A28" s="46"/>
      <c r="B28" s="47"/>
    </row>
    <row r="29" spans="1:6" ht="63.75" x14ac:dyDescent="0.2">
      <c r="A29" s="49">
        <f>COUNT(A$17:A28)+1</f>
        <v>7</v>
      </c>
      <c r="B29" s="47" t="s">
        <v>244</v>
      </c>
      <c r="C29" s="20" t="s">
        <v>23</v>
      </c>
      <c r="D29" s="17">
        <v>4</v>
      </c>
      <c r="E29" s="51"/>
      <c r="F29" s="52">
        <f>D29*E29</f>
        <v>0</v>
      </c>
    </row>
    <row r="30" spans="1:6" x14ac:dyDescent="0.2">
      <c r="A30" s="5" t="s">
        <v>3</v>
      </c>
      <c r="B30" s="1" t="s">
        <v>62</v>
      </c>
      <c r="F30" s="2">
        <f>SUM(F17:F19)</f>
        <v>0</v>
      </c>
    </row>
    <row r="35" spans="1:6" x14ac:dyDescent="0.2">
      <c r="B35" s="97" t="s">
        <v>101</v>
      </c>
      <c r="C35" s="80"/>
      <c r="D35" s="80"/>
      <c r="E35" s="80"/>
      <c r="F35" s="80"/>
    </row>
    <row r="37" spans="1:6" x14ac:dyDescent="0.2">
      <c r="A37" s="5" t="s">
        <v>2</v>
      </c>
      <c r="B37" s="1" t="str">
        <f>B7</f>
        <v>RUŠENJE I DEMONTAŽE</v>
      </c>
      <c r="F37" s="2">
        <f>F13</f>
        <v>0</v>
      </c>
    </row>
    <row r="38" spans="1:6" x14ac:dyDescent="0.2">
      <c r="A38" s="32" t="s">
        <v>3</v>
      </c>
      <c r="B38" s="33" t="str">
        <f>B15</f>
        <v>KROVOPOKRIVAČKI RADOVI</v>
      </c>
      <c r="C38" s="59"/>
      <c r="D38" s="60"/>
      <c r="E38" s="60"/>
      <c r="F38" s="34">
        <f>F30</f>
        <v>0</v>
      </c>
    </row>
    <row r="40" spans="1:6" x14ac:dyDescent="0.2">
      <c r="A40" s="5"/>
      <c r="B40" s="1" t="s">
        <v>102</v>
      </c>
      <c r="F40" s="2">
        <f>SUM(F37:F39)</f>
        <v>0</v>
      </c>
    </row>
    <row r="43" spans="1:6" x14ac:dyDescent="0.2">
      <c r="B43" s="3"/>
    </row>
    <row r="44" spans="1:6" x14ac:dyDescent="0.2">
      <c r="B44" s="3"/>
    </row>
    <row r="48" spans="1:6" x14ac:dyDescent="0.2">
      <c r="A48" s="15"/>
      <c r="D48" s="15"/>
      <c r="E48" s="15"/>
      <c r="F48" s="15"/>
    </row>
    <row r="49" spans="2:3" s="15" customFormat="1" x14ac:dyDescent="0.2">
      <c r="B49" s="48"/>
      <c r="C49" s="21"/>
    </row>
  </sheetData>
  <mergeCells count="3">
    <mergeCell ref="B1:F1"/>
    <mergeCell ref="B2:F2"/>
    <mergeCell ref="B35:F35"/>
  </mergeCells>
  <conditionalFormatting sqref="F2:F9">
    <cfRule type="cellIs" dxfId="9" priority="2" stopIfTrue="1" operator="equal">
      <formula>0</formula>
    </cfRule>
  </conditionalFormatting>
  <conditionalFormatting sqref="F11 F13:F17 F19 F21 F23 F25 F27">
    <cfRule type="cellIs" dxfId="8" priority="24" stopIfTrue="1" operator="equal">
      <formula>0</formula>
    </cfRule>
  </conditionalFormatting>
  <conditionalFormatting sqref="F29:F35">
    <cfRule type="cellIs" dxfId="7" priority="1" stopIfTrue="1" operator="equal">
      <formula>0</formula>
    </cfRule>
  </conditionalFormatting>
  <conditionalFormatting sqref="F37:F1048576">
    <cfRule type="cellIs" dxfId="6" priority="3" stopIfTrue="1" operator="equal">
      <formula>0</formula>
    </cfRule>
  </conditionalFormatting>
  <pageMargins left="0.7" right="0.7" top="0.75" bottom="0.75" header="0.3" footer="0.3"/>
  <pageSetup paperSize="9" orientation="portrait" r:id="rId1"/>
  <headerFooter>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7"/>
  <sheetViews>
    <sheetView view="pageBreakPreview" zoomScaleNormal="130" zoomScaleSheetLayoutView="100" workbookViewId="0">
      <selection activeCell="E9" sqref="E9:E25"/>
    </sheetView>
  </sheetViews>
  <sheetFormatPr defaultColWidth="9.140625" defaultRowHeight="12.75" x14ac:dyDescent="0.2"/>
  <cols>
    <col min="1" max="1" width="5.7109375" style="44" customWidth="1"/>
    <col min="2" max="2" width="40.7109375" style="48" customWidth="1"/>
    <col min="3" max="3" width="9.28515625" style="21" customWidth="1"/>
    <col min="4" max="4" width="9.28515625" style="18" customWidth="1"/>
    <col min="5" max="5" width="11.28515625" style="18" customWidth="1"/>
    <col min="6" max="6" width="11.7109375" style="18" customWidth="1"/>
    <col min="7" max="16384" width="9.140625" style="15"/>
  </cols>
  <sheetData>
    <row r="1" spans="1:6" s="36" customFormat="1" ht="47.25" customHeight="1" x14ac:dyDescent="0.2">
      <c r="A1" s="35"/>
      <c r="B1" s="100" t="s">
        <v>229</v>
      </c>
      <c r="C1" s="101"/>
      <c r="D1" s="101"/>
      <c r="E1" s="101"/>
      <c r="F1" s="101"/>
    </row>
    <row r="2" spans="1:6" ht="32.25" customHeight="1" x14ac:dyDescent="0.2">
      <c r="A2" s="74" t="s">
        <v>11</v>
      </c>
      <c r="B2" s="98" t="s">
        <v>103</v>
      </c>
      <c r="C2" s="99"/>
      <c r="D2" s="99"/>
      <c r="E2" s="99"/>
      <c r="F2" s="99"/>
    </row>
    <row r="3" spans="1:6" x14ac:dyDescent="0.2">
      <c r="B3" s="1"/>
    </row>
    <row r="5" spans="1:6" x14ac:dyDescent="0.2">
      <c r="A5" s="5" t="s">
        <v>0</v>
      </c>
      <c r="B5" s="1" t="s">
        <v>70</v>
      </c>
      <c r="C5" s="20" t="s">
        <v>17</v>
      </c>
      <c r="D5" s="18" t="s">
        <v>15</v>
      </c>
      <c r="E5" s="4" t="s">
        <v>16</v>
      </c>
      <c r="F5" s="4" t="s">
        <v>18</v>
      </c>
    </row>
    <row r="6" spans="1:6" x14ac:dyDescent="0.2">
      <c r="A6" s="5"/>
      <c r="B6" s="1"/>
      <c r="C6" s="20"/>
      <c r="E6" s="4"/>
      <c r="F6" s="4"/>
    </row>
    <row r="7" spans="1:6" ht="15.75" customHeight="1" x14ac:dyDescent="0.2">
      <c r="A7" s="6" t="s">
        <v>2</v>
      </c>
      <c r="B7" s="1" t="s">
        <v>27</v>
      </c>
      <c r="F7" s="2"/>
    </row>
    <row r="9" spans="1:6" ht="82.15" customHeight="1" x14ac:dyDescent="0.2">
      <c r="A9" s="45">
        <v>1</v>
      </c>
      <c r="B9" s="7" t="s">
        <v>64</v>
      </c>
      <c r="C9" s="20" t="s">
        <v>51</v>
      </c>
      <c r="D9" s="18">
        <v>20</v>
      </c>
      <c r="F9" s="18">
        <f>D9*E9</f>
        <v>0</v>
      </c>
    </row>
    <row r="10" spans="1:6" x14ac:dyDescent="0.2">
      <c r="A10" s="46"/>
      <c r="B10" s="47"/>
    </row>
    <row r="11" spans="1:6" ht="42" x14ac:dyDescent="0.2">
      <c r="A11" s="45">
        <f ca="1">COUNT(A7:A$11)+1</f>
        <v>2</v>
      </c>
      <c r="B11" s="7" t="s">
        <v>117</v>
      </c>
      <c r="C11" s="20" t="s">
        <v>51</v>
      </c>
      <c r="D11" s="18">
        <v>65</v>
      </c>
      <c r="F11" s="18">
        <f>D11*E11</f>
        <v>0</v>
      </c>
    </row>
    <row r="12" spans="1:6" x14ac:dyDescent="0.2">
      <c r="A12" s="46"/>
      <c r="B12" s="7"/>
      <c r="D12" s="15"/>
      <c r="E12" s="15"/>
      <c r="F12" s="15"/>
    </row>
    <row r="13" spans="1:6" x14ac:dyDescent="0.2">
      <c r="A13" s="5" t="s">
        <v>2</v>
      </c>
      <c r="B13" s="1" t="s">
        <v>30</v>
      </c>
      <c r="F13" s="2">
        <f>SUM(F9:F12)</f>
        <v>0</v>
      </c>
    </row>
    <row r="15" spans="1:6" x14ac:dyDescent="0.2">
      <c r="A15" s="5" t="s">
        <v>3</v>
      </c>
      <c r="B15" s="1" t="s">
        <v>6</v>
      </c>
    </row>
    <row r="16" spans="1:6" x14ac:dyDescent="0.2">
      <c r="A16" s="5"/>
      <c r="B16" s="1"/>
    </row>
    <row r="17" spans="1:6" ht="51" x14ac:dyDescent="0.2">
      <c r="A17" s="49">
        <v>1</v>
      </c>
      <c r="B17" s="7" t="s">
        <v>65</v>
      </c>
      <c r="C17" s="20" t="s">
        <v>51</v>
      </c>
      <c r="D17" s="18">
        <v>20</v>
      </c>
      <c r="F17" s="18">
        <f>D17*E17</f>
        <v>0</v>
      </c>
    </row>
    <row r="18" spans="1:6" x14ac:dyDescent="0.2">
      <c r="A18" s="49"/>
      <c r="B18" s="7"/>
      <c r="C18" s="20"/>
    </row>
    <row r="19" spans="1:6" x14ac:dyDescent="0.2">
      <c r="A19" s="5" t="s">
        <v>3</v>
      </c>
      <c r="B19" s="1" t="s">
        <v>7</v>
      </c>
      <c r="F19" s="2">
        <f>SUM(F17:F17)</f>
        <v>0</v>
      </c>
    </row>
    <row r="21" spans="1:6" x14ac:dyDescent="0.2">
      <c r="A21" s="5" t="s">
        <v>5</v>
      </c>
      <c r="B21" s="1" t="s">
        <v>66</v>
      </c>
    </row>
    <row r="22" spans="1:6" x14ac:dyDescent="0.2">
      <c r="A22" s="5"/>
      <c r="B22" s="1"/>
    </row>
    <row r="23" spans="1:6" ht="51" x14ac:dyDescent="0.2">
      <c r="A23" s="53">
        <v>1</v>
      </c>
      <c r="B23" s="7" t="s">
        <v>68</v>
      </c>
      <c r="C23" s="20" t="s">
        <v>51</v>
      </c>
      <c r="D23" s="18">
        <v>65</v>
      </c>
      <c r="F23" s="18">
        <f>D23*E23</f>
        <v>0</v>
      </c>
    </row>
    <row r="24" spans="1:6" x14ac:dyDescent="0.2">
      <c r="A24" s="46"/>
      <c r="B24" s="47"/>
    </row>
    <row r="25" spans="1:6" ht="51" x14ac:dyDescent="0.2">
      <c r="A25" s="53">
        <f>COUNT(A23:A24)+1</f>
        <v>2</v>
      </c>
      <c r="B25" s="7" t="s">
        <v>69</v>
      </c>
      <c r="C25" s="20" t="s">
        <v>51</v>
      </c>
      <c r="D25" s="17">
        <v>65</v>
      </c>
      <c r="E25" s="51"/>
      <c r="F25" s="52">
        <f>D25*E25</f>
        <v>0</v>
      </c>
    </row>
    <row r="26" spans="1:6" x14ac:dyDescent="0.2">
      <c r="A26" s="53"/>
      <c r="B26" s="7"/>
      <c r="C26" s="20"/>
      <c r="D26" s="17"/>
      <c r="E26" s="51"/>
      <c r="F26" s="52"/>
    </row>
    <row r="27" spans="1:6" x14ac:dyDescent="0.2">
      <c r="A27" s="5" t="str">
        <f>A21</f>
        <v>III.</v>
      </c>
      <c r="B27" s="1" t="s">
        <v>67</v>
      </c>
      <c r="F27" s="2">
        <f>SUM(F23:F25)</f>
        <v>0</v>
      </c>
    </row>
    <row r="32" spans="1:6" x14ac:dyDescent="0.2">
      <c r="B32" s="97" t="s">
        <v>104</v>
      </c>
      <c r="C32" s="80"/>
      <c r="D32" s="80"/>
      <c r="E32" s="80"/>
      <c r="F32" s="80"/>
    </row>
    <row r="34" spans="1:6" x14ac:dyDescent="0.2">
      <c r="A34" s="5" t="s">
        <v>2</v>
      </c>
      <c r="B34" s="1" t="str">
        <f>B7</f>
        <v>RUŠENJE I DEMONTAŽE</v>
      </c>
      <c r="F34" s="2">
        <f>F13</f>
        <v>0</v>
      </c>
    </row>
    <row r="35" spans="1:6" x14ac:dyDescent="0.2">
      <c r="A35" s="5" t="s">
        <v>3</v>
      </c>
      <c r="B35" s="1" t="str">
        <f>B15</f>
        <v>ZIDARSKI RADOVI</v>
      </c>
      <c r="F35" s="2">
        <f>F19</f>
        <v>0</v>
      </c>
    </row>
    <row r="36" spans="1:6" x14ac:dyDescent="0.2">
      <c r="A36" s="32" t="s">
        <v>5</v>
      </c>
      <c r="B36" s="33" t="str">
        <f>B21</f>
        <v>SOBOSLIKARSKI RADOVI</v>
      </c>
      <c r="C36" s="59"/>
      <c r="D36" s="60"/>
      <c r="E36" s="60"/>
      <c r="F36" s="34">
        <f>F27</f>
        <v>0</v>
      </c>
    </row>
    <row r="38" spans="1:6" x14ac:dyDescent="0.2">
      <c r="A38" s="5"/>
      <c r="B38" s="1" t="s">
        <v>105</v>
      </c>
      <c r="F38" s="2">
        <f>SUM(F34:F37)</f>
        <v>0</v>
      </c>
    </row>
    <row r="41" spans="1:6" x14ac:dyDescent="0.2">
      <c r="B41" s="3"/>
    </row>
    <row r="42" spans="1:6" x14ac:dyDescent="0.2">
      <c r="B42" s="3"/>
    </row>
    <row r="46" spans="1:6" x14ac:dyDescent="0.2">
      <c r="A46" s="15"/>
      <c r="D46" s="15"/>
      <c r="E46" s="15"/>
      <c r="F46" s="15"/>
    </row>
    <row r="47" spans="1:6" x14ac:dyDescent="0.2">
      <c r="A47" s="15"/>
      <c r="D47" s="15"/>
      <c r="E47" s="15"/>
      <c r="F47" s="15"/>
    </row>
  </sheetData>
  <mergeCells count="3">
    <mergeCell ref="B1:F1"/>
    <mergeCell ref="B2:F2"/>
    <mergeCell ref="B32:F32"/>
  </mergeCells>
  <conditionalFormatting sqref="F2:F9">
    <cfRule type="cellIs" dxfId="5" priority="2" stopIfTrue="1" operator="equal">
      <formula>0</formula>
    </cfRule>
  </conditionalFormatting>
  <conditionalFormatting sqref="F11">
    <cfRule type="cellIs" dxfId="4" priority="6" stopIfTrue="1" operator="equal">
      <formula>0</formula>
    </cfRule>
  </conditionalFormatting>
  <conditionalFormatting sqref="F13:F23">
    <cfRule type="cellIs" dxfId="3" priority="4" stopIfTrue="1" operator="equal">
      <formula>0</formula>
    </cfRule>
  </conditionalFormatting>
  <conditionalFormatting sqref="F25:F32">
    <cfRule type="cellIs" dxfId="2" priority="1" stopIfTrue="1" operator="equal">
      <formula>0</formula>
    </cfRule>
  </conditionalFormatting>
  <conditionalFormatting sqref="F34:F1048576">
    <cfRule type="cellIs" dxfId="1" priority="3" stopIfTrue="1" operator="equal">
      <formula>0</formula>
    </cfRule>
  </conditionalFormatting>
  <pageMargins left="0.7" right="0.7" top="0.75" bottom="0.75" header="0.3" footer="0.3"/>
  <pageSetup paperSize="9" orientation="portrait" r:id="rId1"/>
  <headerFooter>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view="pageBreakPreview" zoomScaleNormal="100" zoomScaleSheetLayoutView="100" workbookViewId="0">
      <selection activeCell="H6" sqref="H6"/>
    </sheetView>
  </sheetViews>
  <sheetFormatPr defaultColWidth="9.140625" defaultRowHeight="12.75" x14ac:dyDescent="0.2"/>
  <cols>
    <col min="1" max="1" width="5.7109375" style="8" customWidth="1"/>
    <col min="2" max="2" width="62.42578125" style="10" customWidth="1"/>
    <col min="3" max="3" width="19" style="9" customWidth="1"/>
    <col min="4" max="4" width="9.28515625" style="9" customWidth="1"/>
    <col min="5" max="5" width="11.28515625" style="9" customWidth="1"/>
    <col min="6" max="6" width="11.7109375" style="9" customWidth="1"/>
    <col min="7" max="16384" width="9.140625" style="9"/>
  </cols>
  <sheetData>
    <row r="1" spans="1:6" ht="72.75" customHeight="1" x14ac:dyDescent="0.2"/>
    <row r="2" spans="1:6" s="36" customFormat="1" ht="47.25" customHeight="1" x14ac:dyDescent="0.25">
      <c r="A2" s="102" t="s">
        <v>230</v>
      </c>
      <c r="B2" s="102"/>
      <c r="C2" s="102"/>
      <c r="D2" s="37"/>
      <c r="E2" s="37"/>
      <c r="F2" s="37"/>
    </row>
    <row r="3" spans="1:6" ht="42" customHeight="1" x14ac:dyDescent="0.2">
      <c r="A3" s="103" t="s">
        <v>39</v>
      </c>
      <c r="B3" s="104"/>
      <c r="C3" s="104"/>
      <c r="D3" s="19"/>
    </row>
    <row r="4" spans="1:6" ht="27" customHeight="1" x14ac:dyDescent="0.2">
      <c r="A4" s="41"/>
    </row>
    <row r="5" spans="1:6" ht="39.950000000000003" customHeight="1" x14ac:dyDescent="0.2">
      <c r="A5" s="38" t="s">
        <v>2</v>
      </c>
      <c r="B5" s="39" t="str">
        <f>'DD IBM LOVRAN JUŽNO PROČELJE'!B2:F2</f>
        <v>JUŽNO PROČELJE</v>
      </c>
      <c r="C5" s="40">
        <f>'DD IBM LOVRAN JUŽNO PROČELJE'!F123</f>
        <v>0</v>
      </c>
      <c r="F5" s="11"/>
    </row>
    <row r="6" spans="1:6" ht="39.950000000000003" customHeight="1" x14ac:dyDescent="0.2">
      <c r="A6" s="38" t="s">
        <v>40</v>
      </c>
      <c r="B6" s="39" t="str">
        <f>'LIMARSKI RADOVI'!B2:F2</f>
        <v>ZAMJENA HORIZONTALNIH I VERTIKALNIH OLUKA</v>
      </c>
      <c r="C6" s="40">
        <f>'LIMARSKI RADOVI'!F27</f>
        <v>0</v>
      </c>
    </row>
    <row r="7" spans="1:6" ht="39.950000000000003" customHeight="1" x14ac:dyDescent="0.2">
      <c r="A7" s="38" t="s">
        <v>5</v>
      </c>
      <c r="B7" s="39" t="str">
        <f>'SANACIJA RAVNI KROV'!B2:F2</f>
        <v>RAVNI KROV</v>
      </c>
      <c r="C7" s="40">
        <f>'SANACIJA RAVNI KROV'!F37</f>
        <v>0</v>
      </c>
    </row>
    <row r="8" spans="1:6" ht="39.950000000000003" customHeight="1" x14ac:dyDescent="0.2">
      <c r="A8" s="38" t="s">
        <v>8</v>
      </c>
      <c r="B8" s="39" t="str">
        <f>'SANACIJA KOSI KROV'!B2:F2</f>
        <v>KOSI KROV</v>
      </c>
      <c r="C8" s="40">
        <f>'SANACIJA KOSI KROV'!F40</f>
        <v>0</v>
      </c>
    </row>
    <row r="9" spans="1:6" ht="39.950000000000003" customHeight="1" thickBot="1" x14ac:dyDescent="0.25">
      <c r="A9" s="38" t="s">
        <v>11</v>
      </c>
      <c r="B9" s="39" t="str">
        <f>'SANACIJA UNUARNJIH PROSTORA'!B2:F2</f>
        <v>SANACIJA UNUTARNJIH PROSTORA</v>
      </c>
      <c r="C9" s="40">
        <f>'SANACIJA UNUARNJIH PROSTORA'!F38</f>
        <v>0</v>
      </c>
    </row>
    <row r="10" spans="1:6" ht="39.950000000000003" customHeight="1" thickTop="1" x14ac:dyDescent="0.2">
      <c r="A10" s="12"/>
      <c r="B10" s="13"/>
      <c r="C10" s="14"/>
    </row>
    <row r="11" spans="1:6" ht="39.950000000000003" customHeight="1" x14ac:dyDescent="0.2">
      <c r="B11" s="40" t="s">
        <v>81</v>
      </c>
      <c r="C11" s="40">
        <f>SUM(C5:C10)</f>
        <v>0</v>
      </c>
    </row>
    <row r="12" spans="1:6" ht="39.950000000000003" customHeight="1" x14ac:dyDescent="0.2">
      <c r="B12" s="40" t="s">
        <v>82</v>
      </c>
      <c r="C12" s="40">
        <f>C11*0.25</f>
        <v>0</v>
      </c>
    </row>
    <row r="13" spans="1:6" ht="39.950000000000003" customHeight="1" x14ac:dyDescent="0.2">
      <c r="B13" s="40" t="s">
        <v>83</v>
      </c>
      <c r="C13" s="40">
        <f>C11+C12</f>
        <v>0</v>
      </c>
    </row>
    <row r="19" spans="2:2" x14ac:dyDescent="0.2">
      <c r="B19" s="3" t="s">
        <v>38</v>
      </c>
    </row>
    <row r="20" spans="2:2" x14ac:dyDescent="0.2">
      <c r="B20" s="3" t="s">
        <v>44</v>
      </c>
    </row>
  </sheetData>
  <mergeCells count="2">
    <mergeCell ref="A2:C2"/>
    <mergeCell ref="A3:C3"/>
  </mergeCells>
  <conditionalFormatting sqref="F3:F1048576">
    <cfRule type="cellIs" dxfId="0" priority="3" stopIfTrue="1" operator="equal">
      <formula>0</formula>
    </cfRule>
  </conditionalFormatting>
  <pageMargins left="0.7" right="0.7" top="0.75" bottom="0.75" header="0.3" footer="0.3"/>
  <pageSetup paperSize="9" orientation="portrait" r:id="rId1"/>
  <headerFooter>
    <oddHeader xml:space="preserve">&amp;L&amp;8Investitor: Dječji dom "I.B.Mažuranić", Omladinska 1, Lovran
Građevina: SANACIJA TERASE, KOSOG I RAVNOG KROVA GLAVNE ZGRADE  - DJEČJI DOM "I.B.MAŽURANIĆ" LOVRAN </oddHeader>
    <oddFooter xml:space="preserve">&amp;L&amp;"Arial,Bold"&amp;6Izradio: GRADIP d.o.o. Rijeka&amp;"Arial,Regular"
Braće Ružića 9a, 51 000 Rijeka, Hrvatska&amp;10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5</vt:i4>
      </vt:variant>
    </vt:vector>
  </HeadingPairs>
  <TitlesOfParts>
    <vt:vector size="13" baseType="lpstr">
      <vt:lpstr>NASLOVNA</vt:lpstr>
      <vt:lpstr>OTU</vt:lpstr>
      <vt:lpstr>DD IBM LOVRAN JUŽNO PROČELJE</vt:lpstr>
      <vt:lpstr>LIMARSKI RADOVI</vt:lpstr>
      <vt:lpstr>SANACIJA RAVNI KROV</vt:lpstr>
      <vt:lpstr>SANACIJA KOSI KROV</vt:lpstr>
      <vt:lpstr>SANACIJA UNUARNJIH PROSTORA</vt:lpstr>
      <vt:lpstr>REKAPITULACIJA SANACIJA DD IBM </vt:lpstr>
      <vt:lpstr>'DD IBM LOVRAN JUŽNO PROČELJE'!Podrucje_ispisa</vt:lpstr>
      <vt:lpstr>'LIMARSKI RADOVI'!Podrucje_ispisa</vt:lpstr>
      <vt:lpstr>OTU!Podrucje_ispisa</vt:lpstr>
      <vt:lpstr>'REKAPITULACIJA SANACIJA DD IBM '!Podrucje_ispisa</vt:lpstr>
      <vt:lpstr>'SANACIJA RAVNI KROV'!Podrucje_ispisa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Talija Rodić</dc:creator>
  <cp:lastModifiedBy>Hrvoje Gligora</cp:lastModifiedBy>
  <cp:lastPrinted>2021-04-26T18:04:26Z</cp:lastPrinted>
  <dcterms:created xsi:type="dcterms:W3CDTF">2008-02-06T12:32:53Z</dcterms:created>
  <dcterms:modified xsi:type="dcterms:W3CDTF">2024-04-09T08:26:47Z</dcterms:modified>
</cp:coreProperties>
</file>