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nkfvranesevic_socskrb_hr/Documents/Radna površina/ŠESTOMJESEČNI IZVJEŠTAJ 06-2026/"/>
    </mc:Choice>
  </mc:AlternateContent>
  <xr:revisionPtr revIDLastSave="774" documentId="13_ncr:1_{9118F5FF-E2DC-41D8-8BAC-BBD22F9F0BE4}" xr6:coauthVersionLast="47" xr6:coauthVersionMax="47" xr10:uidLastSave="{0114B4ED-E735-41B9-9E8A-9FD6E8B02E35}"/>
  <bookViews>
    <workbookView xWindow="-120" yWindow="-120" windowWidth="29040" windowHeight="15720" tabRatio="601" firstSheet="2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rashoda'!$A$1:$M$127</definedName>
    <definedName name="_xlnm.Print_Area" localSheetId="6">'POSEBNI DIO'!$B$1:$I$78</definedName>
    <definedName name="_xlnm.Print_Area" localSheetId="0">SAŽETAK!$B$1:$M$35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3" l="1"/>
  <c r="L77" i="3" s="1"/>
  <c r="H44" i="5"/>
  <c r="H43" i="5"/>
  <c r="H20" i="5"/>
  <c r="H19" i="5"/>
  <c r="H23" i="5"/>
  <c r="H22" i="5"/>
  <c r="H7" i="5"/>
  <c r="J102" i="3"/>
  <c r="K92" i="3"/>
  <c r="K27" i="1"/>
  <c r="K16" i="1"/>
  <c r="I9" i="7"/>
  <c r="I10" i="7"/>
  <c r="I11" i="7"/>
  <c r="I13" i="7"/>
  <c r="I14" i="7"/>
  <c r="I15" i="7"/>
  <c r="I16" i="7"/>
  <c r="I17" i="7"/>
  <c r="I18" i="7"/>
  <c r="I33" i="7"/>
  <c r="I34" i="7"/>
  <c r="I35" i="7"/>
  <c r="I45" i="7"/>
  <c r="I46" i="7"/>
  <c r="I47" i="7"/>
  <c r="I48" i="7"/>
  <c r="I8" i="7"/>
  <c r="G17" i="8"/>
  <c r="H14" i="8"/>
  <c r="H15" i="8"/>
  <c r="H6" i="8"/>
  <c r="G14" i="8"/>
  <c r="G15" i="8"/>
  <c r="G6" i="8"/>
  <c r="H33" i="5"/>
  <c r="G32" i="5"/>
  <c r="H9" i="5"/>
  <c r="H26" i="5"/>
  <c r="H27" i="5"/>
  <c r="H31" i="5"/>
  <c r="H32" i="5"/>
  <c r="H46" i="5"/>
  <c r="H47" i="5"/>
  <c r="H50" i="5"/>
  <c r="H51" i="5"/>
  <c r="H6" i="5"/>
  <c r="G13" i="5"/>
  <c r="G15" i="5"/>
  <c r="G22" i="5"/>
  <c r="G23" i="5"/>
  <c r="G26" i="5"/>
  <c r="G27" i="5"/>
  <c r="G31" i="5"/>
  <c r="G33" i="5"/>
  <c r="G37" i="5"/>
  <c r="G39" i="5"/>
  <c r="G46" i="5"/>
  <c r="G47" i="5"/>
  <c r="G50" i="5"/>
  <c r="G51" i="5"/>
  <c r="G7" i="5"/>
  <c r="G9" i="5"/>
  <c r="G6" i="5"/>
  <c r="L105" i="3"/>
  <c r="L52" i="3"/>
  <c r="L53" i="3"/>
  <c r="L54" i="3"/>
  <c r="L55" i="3"/>
  <c r="L56" i="3"/>
  <c r="L57" i="3"/>
  <c r="L58" i="3"/>
  <c r="L59" i="3"/>
  <c r="L60" i="3"/>
  <c r="L61" i="3"/>
  <c r="L63" i="3"/>
  <c r="L64" i="3"/>
  <c r="L65" i="3"/>
  <c r="L66" i="3"/>
  <c r="L67" i="3"/>
  <c r="L69" i="3"/>
  <c r="L70" i="3"/>
  <c r="L71" i="3"/>
  <c r="L72" i="3"/>
  <c r="L73" i="3"/>
  <c r="L74" i="3"/>
  <c r="L75" i="3"/>
  <c r="L78" i="3"/>
  <c r="L79" i="3"/>
  <c r="L80" i="3"/>
  <c r="L81" i="3"/>
  <c r="L82" i="3"/>
  <c r="L83" i="3"/>
  <c r="L84" i="3"/>
  <c r="L85" i="3"/>
  <c r="L86" i="3"/>
  <c r="L88" i="3"/>
  <c r="L89" i="3"/>
  <c r="L90" i="3"/>
  <c r="L91" i="3"/>
  <c r="L92" i="3"/>
  <c r="L94" i="3"/>
  <c r="L95" i="3"/>
  <c r="L96" i="3"/>
  <c r="L103" i="3"/>
  <c r="L104" i="3"/>
  <c r="L51" i="3"/>
  <c r="L11" i="3"/>
  <c r="L21" i="3"/>
  <c r="L22" i="3"/>
  <c r="L23" i="3"/>
  <c r="L26" i="3"/>
  <c r="L29" i="3"/>
  <c r="L32" i="3"/>
  <c r="L36" i="3"/>
  <c r="L37" i="3"/>
  <c r="L38" i="3"/>
  <c r="L10" i="3"/>
  <c r="L12" i="1"/>
  <c r="L13" i="1"/>
  <c r="L15" i="1"/>
  <c r="L10" i="1"/>
  <c r="K10" i="1"/>
  <c r="K24" i="1"/>
  <c r="K13" i="1"/>
  <c r="K15" i="1"/>
  <c r="K12" i="1"/>
  <c r="K11" i="3"/>
  <c r="K21" i="3"/>
  <c r="K22" i="3"/>
  <c r="K23" i="3"/>
  <c r="K26" i="3"/>
  <c r="K29" i="3"/>
  <c r="K32" i="3"/>
  <c r="K36" i="3"/>
  <c r="K37" i="3"/>
  <c r="K38" i="3"/>
  <c r="K51" i="3"/>
  <c r="K52" i="3"/>
  <c r="K53" i="3"/>
  <c r="K54" i="3"/>
  <c r="K55" i="3"/>
  <c r="K56" i="3"/>
  <c r="K57" i="3"/>
  <c r="K58" i="3"/>
  <c r="K59" i="3"/>
  <c r="K60" i="3"/>
  <c r="K61" i="3"/>
  <c r="K63" i="3"/>
  <c r="K64" i="3"/>
  <c r="K65" i="3"/>
  <c r="K66" i="3"/>
  <c r="K67" i="3"/>
  <c r="K69" i="3"/>
  <c r="K70" i="3"/>
  <c r="K71" i="3"/>
  <c r="K72" i="3"/>
  <c r="K73" i="3"/>
  <c r="K74" i="3"/>
  <c r="K75" i="3"/>
  <c r="K77" i="3"/>
  <c r="K78" i="3"/>
  <c r="K79" i="3"/>
  <c r="K80" i="3"/>
  <c r="K81" i="3"/>
  <c r="K82" i="3"/>
  <c r="K83" i="3"/>
  <c r="K84" i="3"/>
  <c r="K85" i="3"/>
  <c r="K86" i="3"/>
  <c r="K88" i="3"/>
  <c r="K89" i="3"/>
  <c r="K90" i="3"/>
  <c r="K91" i="3"/>
  <c r="K94" i="3"/>
  <c r="K95" i="3"/>
  <c r="K96" i="3"/>
  <c r="K98" i="3"/>
  <c r="K99" i="3"/>
  <c r="K100" i="3"/>
  <c r="K103" i="3"/>
  <c r="K104" i="3"/>
  <c r="K105" i="3"/>
  <c r="K10" i="3"/>
  <c r="L102" i="3" l="1"/>
  <c r="K102" i="3"/>
</calcChain>
</file>

<file path=xl/sharedStrings.xml><?xml version="1.0" encoding="utf-8"?>
<sst xmlns="http://schemas.openxmlformats.org/spreadsheetml/2006/main" count="409" uniqueCount="248">
  <si>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</si>
  <si>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</si>
  <si>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</si>
  <si>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</si>
  <si>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</si>
  <si>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</si>
  <si>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</si>
  <si>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</si>
  <si>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</si>
  <si>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</si>
  <si>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</si>
  <si>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</si>
  <si>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</si>
  <si>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</si>
  <si>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</si>
  <si>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</si>
  <si>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</si>
  <si>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</si>
  <si>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</si>
  <si>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</si>
  <si>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</si>
  <si>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</si>
  <si>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</si>
  <si>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</si>
  <si>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</si>
  <si>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</si>
  <si>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</si>
  <si>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</si>
  <si>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</si>
  <si>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</si>
  <si>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</si>
  <si>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</si>
  <si>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</si>
  <si>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</si>
  <si>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</si>
  <si>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</si>
  <si>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</si>
  <si>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</si>
  <si>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</si>
  <si>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</si>
  <si>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</si>
  <si>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</si>
  <si>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Pomoći od inozemnih vlada</t>
  </si>
  <si>
    <t>Tekuće pomoći od inozemnih vlada</t>
  </si>
  <si>
    <t>Prihodi od prodaje proizvoda i robe te pruženih usluga</t>
  </si>
  <si>
    <t>Prihodi od prodaje proizvoda i robe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</si>
  <si>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</si>
  <si>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</si>
  <si>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</si>
  <si>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</si>
  <si>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</si>
  <si>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</si>
  <si>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</si>
  <si>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</si>
  <si>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</si>
  <si>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</si>
  <si>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</si>
  <si>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</si>
  <si>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</si>
  <si>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</si>
  <si>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</si>
  <si>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</si>
  <si>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</si>
  <si>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</si>
  <si>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</si>
  <si>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</si>
  <si>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</si>
  <si>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</si>
  <si>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</si>
  <si>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</si>
  <si>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</si>
  <si>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</si>
  <si>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</si>
  <si>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</si>
  <si>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</si>
  <si>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</si>
  <si>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</si>
  <si>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</si>
  <si>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</si>
  <si>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</si>
  <si>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</si>
  <si>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</si>
  <si>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</si>
  <si>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Potpore od međunarodnih organizacija</t>
  </si>
  <si>
    <t>Tekuće pomoći od EU</t>
  </si>
  <si>
    <t>Prijenosi između pror.korisnika istog proračuna</t>
  </si>
  <si>
    <t>Kapitalni prijenosi između pr.kor.istog proračuna</t>
  </si>
  <si>
    <t>Prihod za posebne namjene</t>
  </si>
  <si>
    <t>Prihod po posebnim propisima</t>
  </si>
  <si>
    <t>Ostali nespomenuti prihodi</t>
  </si>
  <si>
    <t>Donacije od pravnih i fizičkih osoba</t>
  </si>
  <si>
    <t>Tekuće donacije</t>
  </si>
  <si>
    <t>Kapitalne donacije</t>
  </si>
  <si>
    <t>Prihod iz proračuna</t>
  </si>
  <si>
    <t>Prihod iz proračuna za financiranje redovne djelatnosti</t>
  </si>
  <si>
    <t>Prihodi za financiranje rashoda poslovanja</t>
  </si>
  <si>
    <t>Prihodi za financiranje rashoda za nabavu nefinancijske imovine</t>
  </si>
  <si>
    <t>Plaće za prekovremeni rad</t>
  </si>
  <si>
    <t>Plaće za posebne uvjete rada</t>
  </si>
  <si>
    <t>Ostali rashodi za zaposlene</t>
  </si>
  <si>
    <t>Doprinosi na plaće</t>
  </si>
  <si>
    <t>Doprinosi za zdravstveno osiguranje</t>
  </si>
  <si>
    <t>Naknade za prijevoz,za rad na terenu i odvojeni život</t>
  </si>
  <si>
    <t>Stručno usavršavanje zaposlenika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</si>
  <si>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</si>
  <si>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</si>
  <si>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</si>
  <si>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</si>
  <si>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</si>
  <si>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Sitan inventar i auto gume</t>
  </si>
  <si>
    <t>Službena radna i zaštitna odjeća i obuća</t>
  </si>
  <si>
    <t>Rashodi za usluge</t>
  </si>
  <si>
    <t>Usluge telefona,pošte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</si>
  <si>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</si>
  <si>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</si>
  <si>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</si>
  <si>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</si>
  <si>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</si>
  <si>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odvjetničke usluge</t>
  </si>
  <si>
    <t>Računalne usluge</t>
  </si>
  <si>
    <t>Ostale usluge</t>
  </si>
  <si>
    <t>Ostali nespomenuti rashodi poslovanja</t>
  </si>
  <si>
    <t>Naknade za rad predstavničkih i izvršnih tijela</t>
  </si>
  <si>
    <t>Premije osiguranja</t>
  </si>
  <si>
    <t>Pristojbe i naknade</t>
  </si>
  <si>
    <t>Financijski rashodi</t>
  </si>
  <si>
    <t>Ostali financijski rashodi</t>
  </si>
  <si>
    <t>Bankarske usluge i usluge platnog prometa</t>
  </si>
  <si>
    <t>Potpore</t>
  </si>
  <si>
    <t>Tekući prijenosi između pror.korisnika istog pror.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</si>
  <si>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</si>
  <si>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</si>
  <si>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</si>
  <si>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</si>
  <si>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Rashodi za nabavu proizvedene dugotrajne imovine</t>
  </si>
  <si>
    <t>Postrojenja i oprema</t>
  </si>
  <si>
    <t>Uredska oprema</t>
  </si>
  <si>
    <t>Komunikacijska oprema</t>
  </si>
  <si>
    <t>Oprema za održavanje i zaštitu</t>
  </si>
  <si>
    <t>Uređaji, strojevi i oprema za ostale namjene</t>
  </si>
  <si>
    <t>Prijevozna sredstva</t>
  </si>
  <si>
    <t>Prijevozna sredstva u cestovnom prometu</t>
  </si>
  <si>
    <t>Rashodi za dodatna ulaganja na nefinan.Imovini</t>
  </si>
  <si>
    <t>Dodatna ulaganja na građev.objekte</t>
  </si>
  <si>
    <t>11 Opći prihodi i primici - kapitalni</t>
  </si>
  <si>
    <t>12 Sredstva učešća za pomoći ESF</t>
  </si>
  <si>
    <t>561 Tekuće pomoći od tijela EU</t>
  </si>
  <si>
    <t>581 NPOO</t>
  </si>
  <si>
    <t>3 Doprinosi</t>
  </si>
  <si>
    <t>4 Vlastiti prihodi</t>
  </si>
  <si>
    <t>5. Ostali prihodi za posebne namjene</t>
  </si>
  <si>
    <t>43 Prihodi za posebne nemjene-kapitalni</t>
  </si>
  <si>
    <t>6. Ostale pomoći i donacije</t>
  </si>
  <si>
    <t>61 Ostale pomoći i donacije</t>
  </si>
  <si>
    <t>61 Ostale pomoći i donacije - kapitalne</t>
  </si>
  <si>
    <t>43 Prihodi za posebne namjene</t>
  </si>
  <si>
    <t>43 Prihodi za posebne namjene - kapitalni</t>
  </si>
  <si>
    <t>10 Socijalna zaštita</t>
  </si>
  <si>
    <t>104 Obitelj i djeca</t>
  </si>
  <si>
    <t>107 Socijalna pomoć stanovništvu koje nije obuhvaćeno redovnim socijalnim programima</t>
  </si>
  <si>
    <t>109 Aktivnosti socijalne zaštite koje nisu drugdje svrstane</t>
  </si>
  <si>
    <t>RAZDJEL 086</t>
  </si>
  <si>
    <t>Proračunski korisnik u socijalnoj skrbi</t>
  </si>
  <si>
    <t>GLAVA 60</t>
  </si>
  <si>
    <t>Socijalna skrb</t>
  </si>
  <si>
    <t>GLAVNI PROGRAM 4003 3+4</t>
  </si>
  <si>
    <t>Podizanje kvalitete i dostupnosti socijalne skrbi</t>
  </si>
  <si>
    <t>PROGRAM 4003</t>
  </si>
  <si>
    <t>Aktivnost A734192</t>
  </si>
  <si>
    <t>Djelatnost socijalne skrbi</t>
  </si>
  <si>
    <t>Izvor finaciranja 11</t>
  </si>
  <si>
    <t>Proračunski prihodi 3+4</t>
  </si>
  <si>
    <t>Razred (rashod/izdatak) 3</t>
  </si>
  <si>
    <t>RASHODI POSLOVANJA</t>
  </si>
  <si>
    <t xml:space="preserve">Skupina (rashod/izdatak)                           31    </t>
  </si>
  <si>
    <t>Naknade građanima i kućanstvima</t>
  </si>
  <si>
    <t>Aktivnost K 792000</t>
  </si>
  <si>
    <t>Obnova voznog parka</t>
  </si>
  <si>
    <t>Rashod 4</t>
  </si>
  <si>
    <t>Rashod za nabavku nefinancijske imovine</t>
  </si>
  <si>
    <t>Aktivnost K 618391</t>
  </si>
  <si>
    <t>Hitna intervencija u sustavu socijalne skrbi</t>
  </si>
  <si>
    <t>Izvor financiranja 11</t>
  </si>
  <si>
    <t>Proračunski prihodi</t>
  </si>
  <si>
    <t>Razred (rashod/izdatak) 4</t>
  </si>
  <si>
    <t>Skupina (rashod/izdatak) 45</t>
  </si>
  <si>
    <t>Dodatna ulaganja u građevinske objekte</t>
  </si>
  <si>
    <t>Skupina (rashod/izdatak) 32</t>
  </si>
  <si>
    <t>Skupina (rashod/izdatak) 36</t>
  </si>
  <si>
    <t>Tekući prijenosi potpore</t>
  </si>
  <si>
    <t>Izvor financiranja 43</t>
  </si>
  <si>
    <t>Prihodi za posebne namjene</t>
  </si>
  <si>
    <t>Razred 4</t>
  </si>
  <si>
    <t>Izvor 43</t>
  </si>
  <si>
    <t>Aktivnost  795010</t>
  </si>
  <si>
    <t>Djelatnost socijalne skrbi - ostali izvori</t>
  </si>
  <si>
    <t>Izvor financiranja 61</t>
  </si>
  <si>
    <t>Donacija 3+4</t>
  </si>
  <si>
    <t>Skupina (rashodi/izdaci) 32</t>
  </si>
  <si>
    <t>Skupina (rashodi/izdaci) 37</t>
  </si>
  <si>
    <t>Naknada građanima i kućanstvima</t>
  </si>
  <si>
    <t>Kapitalni projekt A 795010</t>
  </si>
  <si>
    <t>Dugotrajna imovina</t>
  </si>
  <si>
    <t>Donacija</t>
  </si>
  <si>
    <t>Razred (rashod/izdaci) 4</t>
  </si>
  <si>
    <t>Rashodi za nabavku nefinancijske imovine</t>
  </si>
  <si>
    <t>Skupina (rashodi/izdaci) 42</t>
  </si>
  <si>
    <t>Rashodi za nabavku proizvodne dugotrajne imovine</t>
  </si>
  <si>
    <t>Aktivnost A 795010</t>
  </si>
  <si>
    <t>Operativni program učinkovitosti ljudski potencijali 2014-202.</t>
  </si>
  <si>
    <t>Izvor financiranja 12</t>
  </si>
  <si>
    <t>Sredstva učešća za pomoć ESF 15%</t>
  </si>
  <si>
    <t>Skupina (rashodi/izdaci) 31</t>
  </si>
  <si>
    <t>Izvor financiranja 561</t>
  </si>
  <si>
    <t>Tekuće pomoći od tijela EU -projekt socijalni fond ESF 85%</t>
  </si>
  <si>
    <t>PROGRAM 4002</t>
  </si>
  <si>
    <t>Skrb za socijalno osjetljive skupine</t>
  </si>
  <si>
    <t>Aktivnost T 797014</t>
  </si>
  <si>
    <t>Razvoj socijalnih usluga u zajednici-NPOO Nacionalni plan oporavka i otpornosti</t>
  </si>
  <si>
    <t>Izvor 581</t>
  </si>
  <si>
    <t>Mehanizam za oporavak i otpornost</t>
  </si>
  <si>
    <t>Izvor 11</t>
  </si>
  <si>
    <t>Izvor financiranja "43" 3+4</t>
  </si>
  <si>
    <t>5. Ostali prihodi za posebne namjene-65</t>
  </si>
  <si>
    <t>43 Prihodi za posebne nemjene - 652</t>
  </si>
  <si>
    <t>61 Ostale pomoći i donacije tekuće</t>
  </si>
  <si>
    <t xml:space="preserve">OSTVARENJE/IZVRŠENJE 
1.-6.2025. </t>
  </si>
  <si>
    <t xml:space="preserve">OSTVARENJE/ IZVRŠENJE 
1.-6.2025. </t>
  </si>
  <si>
    <t xml:space="preserve"> IZVRŠENJE 
1.-6.2025. </t>
  </si>
  <si>
    <t>Ravnateljica:</t>
  </si>
  <si>
    <t>Šef računovodstva:</t>
  </si>
  <si>
    <t xml:space="preserve">2. Potpore iz inozemstva </t>
  </si>
  <si>
    <t xml:space="preserve">2 Potpore iz inozemstva </t>
  </si>
  <si>
    <t xml:space="preserve"> </t>
  </si>
  <si>
    <t xml:space="preserve">OSTVARENJE/IZVRŠENJE 
1.-6.2026. </t>
  </si>
  <si>
    <t>IZVRŠENJE FINANCIJSKOG PLANA PRORAČUNSKOG KORISNIKA DRŽAVNOG PRORAČUNA
ZA PRVO POLUGODIŠTE 2026. GODINE</t>
  </si>
  <si>
    <t>IZVORNI PLAN ILI REBALANS 2026.*</t>
  </si>
  <si>
    <t>TEKUĆI PLAN 2026.*</t>
  </si>
  <si>
    <t>Napomena:  Iznosi u stupcu "OSTVARENJE/IZVRŠENJE 1.-6.2025." preračunavaju se iz kuna u eure prema fiksnom tečaju konverzije (1 EUR=7,53450 kuna) i po pravilima za preračunavanje i zaokruživanje.</t>
  </si>
  <si>
    <t>Napomena : Iznosi u stupcima "OSTVARENJE/IZVRŠENJE 1.-6.2026."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</si>
  <si>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</si>
  <si>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PLAN 
ZA 2026.</t>
  </si>
  <si>
    <t xml:space="preserve">OSTVARENJE/ IZVRŠENJE 
1.-6.2026. </t>
  </si>
  <si>
    <t xml:space="preserve"> IZVRŠENJE 
1.-6.2026. </t>
  </si>
  <si>
    <t>IZVRŠENJE 1.-6.2026.</t>
  </si>
  <si>
    <t>Izvor financiranja 31</t>
  </si>
  <si>
    <t>Vlastiti izvori</t>
  </si>
  <si>
    <t>Lovran, 14.07.2026.                                                             Klasa: 400-02/26-01/1                                                                 Ur.broj: 2156/02-62-02-01-26-3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</si>
</sst>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1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3" fontId="5" fillId="3" borderId="3" xfId="0" applyNumberFormat="1" applyFont="1" applyFill="1" applyBorder="1" applyAlignment="1">
      <alignment horizontal="right"/>
    </xf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6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9" fillId="2" borderId="3" xfId="0" applyFont="1" applyFill="1" applyBorder="1" applyAlignment="1">
      <alignment horizontal="left" vertical="center" wrapText="1" indent="1"/>
    </xf>
    <xf numFmtId="0" fontId="20" fillId="2" borderId="3" xfId="0" applyFont="1" applyFill="1" applyBorder="1" applyAlignment="1">
      <alignment horizontal="left" vertical="center" indent="1"/>
    </xf>
    <xf numFmtId="0" fontId="20" fillId="2" borderId="3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3" fontId="6" fillId="2" borderId="3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0" fillId="0" borderId="3" xfId="0" applyNumberFormat="1" applyBorder="1"/>
    <xf numFmtId="1" fontId="0" fillId="0" borderId="0" xfId="0" applyNumberFormat="1"/>
    <xf numFmtId="3" fontId="0" fillId="0" borderId="3" xfId="0" applyNumberFormat="1" applyBorder="1"/>
    <xf numFmtId="1" fontId="2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1" fontId="15" fillId="3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left" vertical="center" wrapText="1"/>
    </xf>
    <xf numFmtId="1" fontId="7" fillId="2" borderId="3" xfId="0" quotePrefix="1" applyNumberFormat="1" applyFont="1" applyFill="1" applyBorder="1" applyAlignment="1">
      <alignment horizontal="left" vertical="center"/>
    </xf>
    <xf numFmtId="1" fontId="8" fillId="2" borderId="3" xfId="0" quotePrefix="1" applyNumberFormat="1" applyFont="1" applyFill="1" applyBorder="1" applyAlignment="1">
      <alignment horizontal="left" vertical="center"/>
    </xf>
    <xf numFmtId="1" fontId="9" fillId="2" borderId="3" xfId="0" quotePrefix="1" applyNumberFormat="1" applyFont="1" applyFill="1" applyBorder="1" applyAlignment="1">
      <alignment horizontal="left" vertical="center"/>
    </xf>
    <xf numFmtId="1" fontId="7" fillId="2" borderId="3" xfId="0" quotePrefix="1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vertical="center" wrapText="1"/>
    </xf>
    <xf numFmtId="1" fontId="7" fillId="2" borderId="3" xfId="0" applyNumberFormat="1" applyFont="1" applyFill="1" applyBorder="1" applyAlignment="1">
      <alignment vertical="center" wrapText="1"/>
    </xf>
    <xf numFmtId="1" fontId="14" fillId="0" borderId="0" xfId="0" applyNumberFormat="1" applyFont="1" applyAlignment="1">
      <alignment vertical="top" wrapText="1"/>
    </xf>
    <xf numFmtId="3" fontId="16" fillId="2" borderId="3" xfId="0" applyNumberFormat="1" applyFont="1" applyFill="1" applyBorder="1" applyAlignment="1">
      <alignment vertical="center" wrapText="1"/>
    </xf>
    <xf numFmtId="3" fontId="0" fillId="0" borderId="0" xfId="0" applyNumberFormat="1"/>
    <xf numFmtId="3" fontId="3" fillId="0" borderId="0" xfId="0" applyNumberFormat="1" applyFont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0" fillId="0" borderId="2" xfId="0" applyBorder="1"/>
    <xf numFmtId="3" fontId="1" fillId="0" borderId="0" xfId="0" applyNumberFormat="1" applyFont="1"/>
    <xf numFmtId="3" fontId="3" fillId="2" borderId="4" xfId="0" applyNumberFormat="1" applyFont="1" applyFill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2" borderId="3" xfId="0" applyNumberFormat="1" applyFont="1" applyFill="1" applyBorder="1"/>
    <xf numFmtId="3" fontId="23" fillId="2" borderId="3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center" textRotation="90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1" fontId="15" fillId="3" borderId="2" xfId="0" applyNumberFormat="1" applyFont="1" applyFill="1" applyBorder="1" applyAlignment="1">
      <alignment horizontal="center" vertical="center" wrapText="1"/>
    </xf>
    <xf numFmtId="1" fontId="15" fillId="3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1" fillId="0" borderId="10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textRotation="90" wrapText="1"/>
    </xf>
    <xf numFmtId="0" fontId="0" fillId="0" borderId="0" xfId="0" applyFont="1"/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0" fillId="2" borderId="0" xfId="0" applyFill="1"/>
    <xf numFmtId="0" fontId="18" fillId="2" borderId="0" xfId="0" applyFont="1" applyFill="1"/>
    <xf numFmtId="0" fontId="0" fillId="2" borderId="0" xfId="0" applyFont="1" applyFill="1"/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5"/>
  <sheetViews>
    <sheetView topLeftCell="A6" workbookViewId="0">
      <selection activeCell="K24" sqref="K24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7" t="s">
        <v>235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31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07" t="s">
        <v>17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30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07" t="s">
        <v>73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29"/>
    </row>
    <row r="6" spans="2:13" ht="18" customHeight="1" x14ac:dyDescent="0.25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29"/>
    </row>
    <row r="7" spans="2:13" ht="18" customHeight="1" x14ac:dyDescent="0.25">
      <c r="B7" s="112" t="s">
        <v>82</v>
      </c>
      <c r="C7" s="112"/>
      <c r="D7" s="112"/>
      <c r="E7" s="112"/>
      <c r="F7" s="112"/>
      <c r="G7" s="5"/>
      <c r="H7" s="6"/>
      <c r="I7" s="6"/>
      <c r="J7" s="6"/>
      <c r="K7" s="34"/>
      <c r="L7" s="34"/>
    </row>
    <row r="8" spans="2:13" ht="25.5" x14ac:dyDescent="0.25">
      <c r="B8" s="115" t="s">
        <v>8</v>
      </c>
      <c r="C8" s="115"/>
      <c r="D8" s="115"/>
      <c r="E8" s="115"/>
      <c r="F8" s="115"/>
      <c r="G8" s="32" t="s">
        <v>226</v>
      </c>
      <c r="H8" s="32" t="s">
        <v>236</v>
      </c>
      <c r="I8" s="32" t="s">
        <v>237</v>
      </c>
      <c r="J8" s="32" t="s">
        <v>234</v>
      </c>
      <c r="K8" s="32" t="s">
        <v>35</v>
      </c>
      <c r="L8" s="32" t="s">
        <v>71</v>
      </c>
    </row>
    <row r="9" spans="2:13" x14ac:dyDescent="0.25">
      <c r="B9" s="128">
        <v>1</v>
      </c>
      <c r="C9" s="128"/>
      <c r="D9" s="128"/>
      <c r="E9" s="128"/>
      <c r="F9" s="129"/>
      <c r="G9" s="38">
        <v>2</v>
      </c>
      <c r="H9" s="37">
        <v>3</v>
      </c>
      <c r="I9" s="37">
        <v>4</v>
      </c>
      <c r="J9" s="37">
        <v>5</v>
      </c>
      <c r="K9" s="37" t="s">
        <v>54</v>
      </c>
      <c r="L9" s="37" t="s">
        <v>55</v>
      </c>
    </row>
    <row r="10" spans="2:13" x14ac:dyDescent="0.25">
      <c r="B10" s="113" t="s">
        <v>37</v>
      </c>
      <c r="C10" s="114"/>
      <c r="D10" s="114"/>
      <c r="E10" s="114"/>
      <c r="F10" s="126"/>
      <c r="G10" s="20">
        <v>1009571</v>
      </c>
      <c r="H10" s="20">
        <v>2539855</v>
      </c>
      <c r="I10" s="20">
        <v>2529855</v>
      </c>
      <c r="J10" s="20">
        <v>1129371.98</v>
      </c>
      <c r="K10" s="20">
        <f>SUM(J10/G10*100)</f>
        <v>111.86652350354755</v>
      </c>
      <c r="L10" s="20">
        <f>SUM(J10/I10*100)</f>
        <v>44.641767215907628</v>
      </c>
    </row>
    <row r="11" spans="2:13" x14ac:dyDescent="0.25">
      <c r="B11" s="127" t="s">
        <v>36</v>
      </c>
      <c r="C11" s="126"/>
      <c r="D11" s="126"/>
      <c r="E11" s="126"/>
      <c r="F11" s="126"/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</row>
    <row r="12" spans="2:13" x14ac:dyDescent="0.25">
      <c r="B12" s="123" t="s">
        <v>0</v>
      </c>
      <c r="C12" s="124"/>
      <c r="D12" s="124"/>
      <c r="E12" s="124"/>
      <c r="F12" s="125"/>
      <c r="G12" s="19">
        <v>1009571</v>
      </c>
      <c r="H12" s="20">
        <v>2539855</v>
      </c>
      <c r="I12" s="20">
        <v>2529855</v>
      </c>
      <c r="J12" s="19">
        <v>1129372</v>
      </c>
      <c r="K12" s="19">
        <f>SUM(J12/G12*100)</f>
        <v>111.86652548458702</v>
      </c>
      <c r="L12" s="20">
        <f t="shared" ref="L12:L15" si="0">SUM(J12/I12*100)</f>
        <v>44.641768006466776</v>
      </c>
    </row>
    <row r="13" spans="2:13" x14ac:dyDescent="0.25">
      <c r="B13" s="132" t="s">
        <v>38</v>
      </c>
      <c r="C13" s="114"/>
      <c r="D13" s="114"/>
      <c r="E13" s="114"/>
      <c r="F13" s="114"/>
      <c r="G13" s="20">
        <v>1163665</v>
      </c>
      <c r="H13" s="20">
        <v>2539855</v>
      </c>
      <c r="I13" s="20">
        <v>2529855</v>
      </c>
      <c r="J13" s="20">
        <v>1089038.3400000001</v>
      </c>
      <c r="K13" s="19">
        <f t="shared" ref="K13:K15" si="1">SUM(J13/G13*100)</f>
        <v>93.586929227913544</v>
      </c>
      <c r="L13" s="20">
        <f t="shared" si="0"/>
        <v>43.047460822853488</v>
      </c>
    </row>
    <row r="14" spans="2:13" x14ac:dyDescent="0.25">
      <c r="B14" s="127" t="s">
        <v>39</v>
      </c>
      <c r="C14" s="126"/>
      <c r="D14" s="126"/>
      <c r="E14" s="126"/>
      <c r="F14" s="126"/>
      <c r="G14" s="20">
        <v>0</v>
      </c>
      <c r="H14" s="20"/>
      <c r="I14" s="20">
        <v>0</v>
      </c>
      <c r="J14" s="20">
        <v>29856.240000000002</v>
      </c>
      <c r="K14" s="19">
        <v>0</v>
      </c>
      <c r="L14" s="20">
        <v>0</v>
      </c>
    </row>
    <row r="15" spans="2:13" x14ac:dyDescent="0.25">
      <c r="B15" s="22" t="s">
        <v>1</v>
      </c>
      <c r="C15" s="23"/>
      <c r="D15" s="23"/>
      <c r="E15" s="23"/>
      <c r="F15" s="23"/>
      <c r="G15" s="19">
        <v>1163665</v>
      </c>
      <c r="H15" s="20">
        <v>2539855</v>
      </c>
      <c r="I15" s="20">
        <v>2529855</v>
      </c>
      <c r="J15" s="19">
        <v>1118894</v>
      </c>
      <c r="K15" s="19">
        <f t="shared" si="1"/>
        <v>96.152586869932506</v>
      </c>
      <c r="L15" s="20">
        <f t="shared" si="0"/>
        <v>44.22759407159699</v>
      </c>
    </row>
    <row r="16" spans="2:13" x14ac:dyDescent="0.25">
      <c r="B16" s="131" t="s">
        <v>2</v>
      </c>
      <c r="C16" s="124"/>
      <c r="D16" s="124"/>
      <c r="E16" s="124"/>
      <c r="F16" s="124"/>
      <c r="G16" s="21">
        <v>-154094</v>
      </c>
      <c r="H16" s="21">
        <v>0</v>
      </c>
      <c r="I16" s="21">
        <v>0</v>
      </c>
      <c r="J16" s="21">
        <v>10478</v>
      </c>
      <c r="K16" s="19">
        <f>SUM(-J16/G16*100)</f>
        <v>6.7997456098225761</v>
      </c>
      <c r="L16" s="20">
        <v>0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 t="s">
        <v>233</v>
      </c>
      <c r="K17" s="1"/>
      <c r="L17" s="1"/>
      <c r="M17" s="1"/>
    </row>
    <row r="18" spans="1:49" ht="18" customHeight="1" x14ac:dyDescent="0.25">
      <c r="B18" s="112" t="s">
        <v>79</v>
      </c>
      <c r="C18" s="112"/>
      <c r="D18" s="112"/>
      <c r="E18" s="112"/>
      <c r="F18" s="112"/>
      <c r="G18" s="7"/>
      <c r="H18" s="7"/>
      <c r="I18" s="7"/>
      <c r="J18" s="7"/>
      <c r="K18" s="1"/>
      <c r="L18" s="1"/>
      <c r="M18" s="1"/>
    </row>
    <row r="19" spans="1:49" ht="25.5" x14ac:dyDescent="0.25">
      <c r="B19" s="115" t="s">
        <v>8</v>
      </c>
      <c r="C19" s="115"/>
      <c r="D19" s="115"/>
      <c r="E19" s="115"/>
      <c r="F19" s="115"/>
      <c r="G19" s="32" t="s">
        <v>226</v>
      </c>
      <c r="H19" s="2" t="s">
        <v>236</v>
      </c>
      <c r="I19" s="2" t="s">
        <v>237</v>
      </c>
      <c r="J19" s="2" t="s">
        <v>234</v>
      </c>
      <c r="K19" s="2" t="s">
        <v>35</v>
      </c>
      <c r="L19" s="2" t="s">
        <v>71</v>
      </c>
    </row>
    <row r="20" spans="1:49" x14ac:dyDescent="0.25">
      <c r="B20" s="116">
        <v>1</v>
      </c>
      <c r="C20" s="117"/>
      <c r="D20" s="117"/>
      <c r="E20" s="117"/>
      <c r="F20" s="117"/>
      <c r="G20" s="39">
        <v>2</v>
      </c>
      <c r="H20" s="37">
        <v>3</v>
      </c>
      <c r="I20" s="37">
        <v>4</v>
      </c>
      <c r="J20" s="37">
        <v>5</v>
      </c>
      <c r="K20" s="37" t="s">
        <v>54</v>
      </c>
      <c r="L20" s="37" t="s">
        <v>55</v>
      </c>
    </row>
    <row r="21" spans="1:49" ht="15.75" customHeight="1" x14ac:dyDescent="0.25">
      <c r="B21" s="113" t="s">
        <v>40</v>
      </c>
      <c r="C21" s="118"/>
      <c r="D21" s="118"/>
      <c r="E21" s="118"/>
      <c r="F21" s="118"/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</row>
    <row r="22" spans="1:49" x14ac:dyDescent="0.25">
      <c r="B22" s="113" t="s">
        <v>41</v>
      </c>
      <c r="C22" s="114"/>
      <c r="D22" s="114"/>
      <c r="E22" s="114"/>
      <c r="F22" s="114"/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</row>
    <row r="23" spans="1:49" ht="15" customHeight="1" x14ac:dyDescent="0.25">
      <c r="B23" s="119" t="s">
        <v>72</v>
      </c>
      <c r="C23" s="120"/>
      <c r="D23" s="120"/>
      <c r="E23" s="120"/>
      <c r="F23" s="121"/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</row>
    <row r="24" spans="1:49" s="41" customFormat="1" ht="15" customHeight="1" x14ac:dyDescent="0.25">
      <c r="A24"/>
      <c r="B24" s="113" t="s">
        <v>23</v>
      </c>
      <c r="C24" s="114"/>
      <c r="D24" s="114"/>
      <c r="E24" s="114"/>
      <c r="F24" s="114"/>
      <c r="G24" s="20">
        <v>33232</v>
      </c>
      <c r="H24" s="41">
        <v>0</v>
      </c>
      <c r="I24" s="20">
        <v>0</v>
      </c>
      <c r="J24" s="20">
        <v>-60730.12</v>
      </c>
      <c r="K24" s="20">
        <f>SUM(J24/G24*100)</f>
        <v>-182.7459075589793</v>
      </c>
      <c r="L24" s="20">
        <v>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1" customFormat="1" ht="15" customHeight="1" x14ac:dyDescent="0.25">
      <c r="A25"/>
      <c r="B25" s="113" t="s">
        <v>78</v>
      </c>
      <c r="C25" s="114"/>
      <c r="D25" s="114"/>
      <c r="E25" s="114"/>
      <c r="F25" s="114"/>
      <c r="G25" s="20">
        <v>0</v>
      </c>
      <c r="H25" s="20">
        <v>0</v>
      </c>
      <c r="I25" s="20">
        <v>0</v>
      </c>
      <c r="J25" s="20">
        <v>0</v>
      </c>
      <c r="K25" s="20"/>
      <c r="L25" s="20">
        <v>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51" customFormat="1" x14ac:dyDescent="0.25">
      <c r="A26" s="49"/>
      <c r="B26" s="119" t="s">
        <v>80</v>
      </c>
      <c r="C26" s="120"/>
      <c r="D26" s="120"/>
      <c r="E26" s="120"/>
      <c r="F26" s="121"/>
      <c r="G26" s="50">
        <v>0</v>
      </c>
      <c r="H26" s="50">
        <v>0</v>
      </c>
      <c r="I26" s="50">
        <v>0</v>
      </c>
      <c r="J26" s="50">
        <v>0</v>
      </c>
      <c r="K26" s="20"/>
      <c r="L26" s="50">
        <v>0</v>
      </c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</row>
    <row r="27" spans="1:49" ht="15.75" x14ac:dyDescent="0.25">
      <c r="B27" s="130" t="s">
        <v>81</v>
      </c>
      <c r="C27" s="130"/>
      <c r="D27" s="130"/>
      <c r="E27" s="130"/>
      <c r="F27" s="130"/>
      <c r="G27" s="42">
        <v>-120861.83</v>
      </c>
      <c r="H27" s="42">
        <v>0</v>
      </c>
      <c r="I27" s="42">
        <v>0</v>
      </c>
      <c r="J27" s="42">
        <v>-50252</v>
      </c>
      <c r="K27" s="20">
        <f>SUM(J27/G27*100)</f>
        <v>41.578056529509773</v>
      </c>
      <c r="L27" s="42">
        <v>0</v>
      </c>
    </row>
    <row r="29" spans="1:49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49" x14ac:dyDescent="0.25">
      <c r="B30" s="111" t="s">
        <v>238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</row>
    <row r="31" spans="1:49" ht="15" customHeight="1" x14ac:dyDescent="0.25">
      <c r="B31" s="111" t="s">
        <v>239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</row>
    <row r="32" spans="1:49" ht="15" customHeight="1" x14ac:dyDescent="0.25">
      <c r="B32" s="111" t="s">
        <v>76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</row>
    <row r="33" spans="2:12" ht="36.75" customHeight="1" x14ac:dyDescent="0.25"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</row>
    <row r="34" spans="2:12" ht="15" customHeight="1" x14ac:dyDescent="0.25">
      <c r="B34" s="122" t="s">
        <v>240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</row>
    <row r="35" spans="2:12" x14ac:dyDescent="0.25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</row>
  </sheetData>
  <mergeCells count="26">
    <mergeCell ref="B5:L5"/>
    <mergeCell ref="B3:L3"/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31"/>
  <sheetViews>
    <sheetView topLeftCell="A44" zoomScale="90" zoomScaleNormal="90" workbookViewId="0">
      <selection activeCell="J65" sqref="J65"/>
    </sheetView>
  </sheetViews>
  <sheetFormatPr defaultRowHeight="15" x14ac:dyDescent="0.25"/>
  <cols>
    <col min="1" max="1" width="9.140625" style="66"/>
    <col min="2" max="2" width="7.42578125" style="66" bestFit="1" customWidth="1"/>
    <col min="3" max="3" width="8.42578125" style="66" bestFit="1" customWidth="1"/>
    <col min="4" max="4" width="11.42578125" style="66" customWidth="1"/>
    <col min="5" max="5" width="8.42578125" style="66" customWidth="1"/>
    <col min="6" max="6" width="44.7109375" style="66" customWidth="1"/>
    <col min="7" max="10" width="25.28515625" style="66" customWidth="1"/>
    <col min="11" max="12" width="15.7109375" style="66" customWidth="1"/>
    <col min="13" max="16384" width="9.140625" style="66"/>
  </cols>
  <sheetData>
    <row r="1" spans="2:12" ht="18" x14ac:dyDescent="0.2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2:12" ht="15.75" customHeight="1" x14ac:dyDescent="0.25">
      <c r="B2" s="133" t="s">
        <v>17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2:12" ht="18" x14ac:dyDescent="0.25">
      <c r="B3" s="68"/>
      <c r="C3" s="68"/>
      <c r="D3" s="68"/>
      <c r="E3" s="68"/>
      <c r="F3" s="68"/>
      <c r="G3" s="69"/>
      <c r="H3" s="68"/>
      <c r="I3" s="68"/>
      <c r="J3" s="69"/>
      <c r="K3" s="69"/>
      <c r="L3" s="69"/>
    </row>
    <row r="4" spans="2:12" ht="15.75" customHeight="1" x14ac:dyDescent="0.25">
      <c r="B4" s="133" t="s">
        <v>75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2:12" ht="18" x14ac:dyDescent="0.25">
      <c r="B5" s="68"/>
      <c r="C5" s="68"/>
      <c r="D5" s="68"/>
      <c r="E5" s="68"/>
      <c r="F5" s="68"/>
      <c r="G5" s="69"/>
      <c r="H5" s="68"/>
      <c r="I5" s="68"/>
      <c r="J5" s="69"/>
      <c r="K5" s="69"/>
      <c r="L5" s="69"/>
    </row>
    <row r="6" spans="2:12" ht="15.75" customHeight="1" x14ac:dyDescent="0.25">
      <c r="B6" s="133" t="s">
        <v>56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2:12" ht="18" x14ac:dyDescent="0.25">
      <c r="B7" s="68"/>
      <c r="C7" s="68"/>
      <c r="D7" s="68"/>
      <c r="E7" s="68"/>
      <c r="F7" s="68"/>
      <c r="G7" s="69"/>
      <c r="H7" s="68"/>
      <c r="I7" s="68"/>
      <c r="J7" s="69"/>
      <c r="K7" s="69"/>
      <c r="L7" s="69"/>
    </row>
    <row r="8" spans="2:12" ht="45" customHeight="1" x14ac:dyDescent="0.25">
      <c r="B8" s="137" t="s">
        <v>8</v>
      </c>
      <c r="C8" s="138"/>
      <c r="D8" s="138"/>
      <c r="E8" s="138"/>
      <c r="F8" s="139"/>
      <c r="G8" s="70" t="s">
        <v>227</v>
      </c>
      <c r="H8" s="70" t="s">
        <v>236</v>
      </c>
      <c r="I8" s="70" t="s">
        <v>237</v>
      </c>
      <c r="J8" s="70" t="s">
        <v>242</v>
      </c>
      <c r="K8" s="70" t="s">
        <v>35</v>
      </c>
      <c r="L8" s="70" t="s">
        <v>71</v>
      </c>
    </row>
    <row r="9" spans="2:12" x14ac:dyDescent="0.25">
      <c r="B9" s="134">
        <v>1</v>
      </c>
      <c r="C9" s="135"/>
      <c r="D9" s="135"/>
      <c r="E9" s="135"/>
      <c r="F9" s="136"/>
      <c r="G9" s="71">
        <v>2</v>
      </c>
      <c r="H9" s="71">
        <v>3</v>
      </c>
      <c r="I9" s="71">
        <v>4</v>
      </c>
      <c r="J9" s="71">
        <v>5</v>
      </c>
      <c r="K9" s="71" t="s">
        <v>54</v>
      </c>
      <c r="L9" s="71" t="s">
        <v>55</v>
      </c>
    </row>
    <row r="10" spans="2:12" x14ac:dyDescent="0.25">
      <c r="B10" s="72"/>
      <c r="C10" s="72"/>
      <c r="D10" s="72"/>
      <c r="E10" s="72"/>
      <c r="F10" s="72" t="s">
        <v>70</v>
      </c>
      <c r="G10" s="67">
        <v>1009571.14</v>
      </c>
      <c r="H10" s="91">
        <v>2539855</v>
      </c>
      <c r="I10" s="91">
        <v>2529855</v>
      </c>
      <c r="J10" s="67">
        <v>1129371.98</v>
      </c>
      <c r="K10" s="67">
        <f>SUM(J10/G10*100)</f>
        <v>111.86650799070978</v>
      </c>
      <c r="L10" s="67">
        <f>SUM(J10/I10*100)</f>
        <v>44.641767215907628</v>
      </c>
    </row>
    <row r="11" spans="2:12" x14ac:dyDescent="0.25">
      <c r="B11" s="72">
        <v>6</v>
      </c>
      <c r="C11" s="72"/>
      <c r="D11" s="72"/>
      <c r="E11" s="72"/>
      <c r="F11" s="72" t="s">
        <v>3</v>
      </c>
      <c r="G11" s="92">
        <v>1009571.14</v>
      </c>
      <c r="H11" s="91">
        <v>2539855</v>
      </c>
      <c r="I11" s="91">
        <v>2529855</v>
      </c>
      <c r="J11" s="92">
        <v>1129372</v>
      </c>
      <c r="K11" s="67">
        <f t="shared" ref="K11:K74" si="0">SUM(J11/G11*100)</f>
        <v>111.86650997174898</v>
      </c>
      <c r="L11" s="67">
        <f t="shared" ref="L11:L38" si="1">SUM(J11/I11*100)</f>
        <v>44.641768006466776</v>
      </c>
    </row>
    <row r="12" spans="2:12" ht="25.5" x14ac:dyDescent="0.25">
      <c r="B12" s="72"/>
      <c r="C12" s="73">
        <v>63</v>
      </c>
      <c r="D12" s="73"/>
      <c r="E12" s="73"/>
      <c r="F12" s="73" t="s">
        <v>21</v>
      </c>
      <c r="G12" s="67">
        <v>0</v>
      </c>
      <c r="H12" s="8">
        <v>0</v>
      </c>
      <c r="I12" s="8">
        <v>0</v>
      </c>
      <c r="J12" s="67">
        <v>0</v>
      </c>
      <c r="K12" s="67"/>
      <c r="L12" s="67"/>
    </row>
    <row r="13" spans="2:12" x14ac:dyDescent="0.25">
      <c r="B13" s="74"/>
      <c r="C13" s="74"/>
      <c r="D13" s="74">
        <v>631</v>
      </c>
      <c r="E13" s="74"/>
      <c r="F13" s="74" t="s">
        <v>42</v>
      </c>
      <c r="G13" s="67">
        <v>0</v>
      </c>
      <c r="H13" s="8"/>
      <c r="I13" s="8"/>
      <c r="J13" s="67">
        <v>0</v>
      </c>
      <c r="K13" s="67"/>
      <c r="L13" s="67"/>
    </row>
    <row r="14" spans="2:12" x14ac:dyDescent="0.25">
      <c r="B14" s="74"/>
      <c r="C14" s="74"/>
      <c r="D14" s="74"/>
      <c r="E14" s="74">
        <v>6311</v>
      </c>
      <c r="F14" s="74" t="s">
        <v>43</v>
      </c>
      <c r="G14" s="67">
        <v>0</v>
      </c>
      <c r="H14" s="8"/>
      <c r="I14" s="8"/>
      <c r="J14" s="67">
        <v>0</v>
      </c>
      <c r="K14" s="67"/>
      <c r="L14" s="67"/>
    </row>
    <row r="15" spans="2:12" x14ac:dyDescent="0.25">
      <c r="B15" s="74"/>
      <c r="C15" s="74"/>
      <c r="D15" s="74">
        <v>632</v>
      </c>
      <c r="E15" s="74"/>
      <c r="F15" s="74" t="s">
        <v>83</v>
      </c>
      <c r="G15" s="67">
        <v>0</v>
      </c>
      <c r="H15" s="8">
        <v>0</v>
      </c>
      <c r="I15" s="8">
        <v>0</v>
      </c>
      <c r="J15" s="67">
        <v>0</v>
      </c>
      <c r="K15" s="67"/>
      <c r="L15" s="67"/>
    </row>
    <row r="16" spans="2:12" x14ac:dyDescent="0.25">
      <c r="B16" s="74"/>
      <c r="C16" s="74"/>
      <c r="D16" s="74"/>
      <c r="E16" s="74">
        <v>6323</v>
      </c>
      <c r="F16" s="74" t="s">
        <v>84</v>
      </c>
      <c r="G16" s="67">
        <v>0</v>
      </c>
      <c r="H16" s="8">
        <v>0</v>
      </c>
      <c r="I16" s="8">
        <v>0</v>
      </c>
      <c r="J16" s="67">
        <v>0</v>
      </c>
      <c r="K16" s="67"/>
      <c r="L16" s="67"/>
    </row>
    <row r="17" spans="2:12" x14ac:dyDescent="0.25">
      <c r="B17" s="74"/>
      <c r="C17" s="74"/>
      <c r="D17" s="74">
        <v>639</v>
      </c>
      <c r="E17" s="74"/>
      <c r="F17" s="74" t="s">
        <v>85</v>
      </c>
      <c r="G17" s="67">
        <v>0</v>
      </c>
      <c r="H17" s="8">
        <v>0</v>
      </c>
      <c r="I17" s="8">
        <v>0</v>
      </c>
      <c r="J17" s="67">
        <v>0</v>
      </c>
      <c r="K17" s="67"/>
      <c r="L17" s="67"/>
    </row>
    <row r="18" spans="2:12" x14ac:dyDescent="0.25">
      <c r="B18" s="74"/>
      <c r="C18" s="74"/>
      <c r="D18" s="74"/>
      <c r="E18" s="74">
        <v>6392</v>
      </c>
      <c r="F18" s="74" t="s">
        <v>86</v>
      </c>
      <c r="G18" s="67">
        <v>0</v>
      </c>
      <c r="H18" s="8"/>
      <c r="I18" s="8"/>
      <c r="J18" s="67">
        <v>0</v>
      </c>
      <c r="K18" s="67"/>
      <c r="L18" s="67"/>
    </row>
    <row r="19" spans="2:12" x14ac:dyDescent="0.25">
      <c r="B19" s="74"/>
      <c r="C19" s="74"/>
      <c r="D19" s="74"/>
      <c r="E19" s="74"/>
      <c r="F19" s="74"/>
      <c r="G19" s="67"/>
      <c r="H19" s="8"/>
      <c r="I19" s="8"/>
      <c r="J19" s="67"/>
      <c r="K19" s="67"/>
      <c r="L19" s="67"/>
    </row>
    <row r="20" spans="2:12" x14ac:dyDescent="0.25">
      <c r="B20" s="74"/>
      <c r="C20" s="74"/>
      <c r="D20" s="74"/>
      <c r="E20" s="74"/>
      <c r="F20" s="74"/>
      <c r="G20" s="67"/>
      <c r="H20" s="8"/>
      <c r="I20" s="8"/>
      <c r="J20" s="67"/>
      <c r="K20" s="67"/>
      <c r="L20" s="67"/>
    </row>
    <row r="21" spans="2:12" x14ac:dyDescent="0.25">
      <c r="B21" s="74"/>
      <c r="C21" s="74">
        <v>65</v>
      </c>
      <c r="D21" s="74"/>
      <c r="E21" s="74"/>
      <c r="F21" s="74" t="s">
        <v>87</v>
      </c>
      <c r="G21" s="67">
        <v>985</v>
      </c>
      <c r="H21" s="8">
        <v>1592</v>
      </c>
      <c r="I21" s="8">
        <v>1592</v>
      </c>
      <c r="J21" s="67">
        <v>265.39999999999998</v>
      </c>
      <c r="K21" s="67">
        <f t="shared" si="0"/>
        <v>26.944162436548218</v>
      </c>
      <c r="L21" s="67">
        <f t="shared" si="1"/>
        <v>16.670854271356784</v>
      </c>
    </row>
    <row r="22" spans="2:12" x14ac:dyDescent="0.25">
      <c r="B22" s="74"/>
      <c r="C22" s="74"/>
      <c r="D22" s="74">
        <v>652</v>
      </c>
      <c r="E22" s="74"/>
      <c r="F22" s="74" t="s">
        <v>88</v>
      </c>
      <c r="G22" s="67">
        <v>985</v>
      </c>
      <c r="H22" s="8">
        <v>1592</v>
      </c>
      <c r="I22" s="8">
        <v>1592</v>
      </c>
      <c r="J22" s="67">
        <v>265.39999999999998</v>
      </c>
      <c r="K22" s="67">
        <f t="shared" si="0"/>
        <v>26.944162436548218</v>
      </c>
      <c r="L22" s="67">
        <f t="shared" si="1"/>
        <v>16.670854271356784</v>
      </c>
    </row>
    <row r="23" spans="2:12" x14ac:dyDescent="0.25">
      <c r="B23" s="74"/>
      <c r="C23" s="74"/>
      <c r="D23" s="74"/>
      <c r="E23" s="74">
        <v>6526</v>
      </c>
      <c r="F23" s="74" t="s">
        <v>89</v>
      </c>
      <c r="G23" s="67">
        <v>985</v>
      </c>
      <c r="H23" s="8">
        <v>1592</v>
      </c>
      <c r="I23" s="8">
        <v>1592</v>
      </c>
      <c r="J23" s="67">
        <v>265</v>
      </c>
      <c r="K23" s="67">
        <f t="shared" si="0"/>
        <v>26.903553299492383</v>
      </c>
      <c r="L23" s="67">
        <f t="shared" si="1"/>
        <v>16.645728643216081</v>
      </c>
    </row>
    <row r="24" spans="2:12" x14ac:dyDescent="0.25">
      <c r="B24" s="74"/>
      <c r="C24" s="74"/>
      <c r="D24" s="74"/>
      <c r="E24" s="74"/>
      <c r="F24" s="74"/>
      <c r="G24" s="67"/>
      <c r="H24" s="8"/>
      <c r="I24" s="8"/>
      <c r="J24" s="67"/>
      <c r="K24" s="67"/>
      <c r="L24" s="67"/>
    </row>
    <row r="25" spans="2:12" x14ac:dyDescent="0.25">
      <c r="B25" s="74"/>
      <c r="C25" s="74"/>
      <c r="D25" s="75"/>
      <c r="E25" s="75" t="s">
        <v>22</v>
      </c>
      <c r="F25" s="75"/>
      <c r="G25" s="67"/>
      <c r="H25" s="8"/>
      <c r="I25" s="8"/>
      <c r="J25" s="67"/>
      <c r="K25" s="67"/>
      <c r="L25" s="67"/>
    </row>
    <row r="26" spans="2:12" ht="25.5" x14ac:dyDescent="0.25">
      <c r="B26" s="74"/>
      <c r="C26" s="74">
        <v>66</v>
      </c>
      <c r="D26" s="75"/>
      <c r="E26" s="75"/>
      <c r="F26" s="73" t="s">
        <v>24</v>
      </c>
      <c r="G26" s="67">
        <v>14254.68</v>
      </c>
      <c r="H26" s="8">
        <v>36897</v>
      </c>
      <c r="I26" s="8">
        <v>36897</v>
      </c>
      <c r="J26" s="67">
        <v>41409.589999999997</v>
      </c>
      <c r="K26" s="67">
        <f t="shared" si="0"/>
        <v>290.49820830772768</v>
      </c>
      <c r="L26" s="67">
        <f t="shared" si="1"/>
        <v>112.23023552050302</v>
      </c>
    </row>
    <row r="27" spans="2:12" ht="25.5" x14ac:dyDescent="0.25">
      <c r="B27" s="74"/>
      <c r="C27" s="76"/>
      <c r="D27" s="75">
        <v>661</v>
      </c>
      <c r="E27" s="75"/>
      <c r="F27" s="73" t="s">
        <v>44</v>
      </c>
      <c r="G27" s="67">
        <v>0</v>
      </c>
      <c r="H27" s="8">
        <v>9500</v>
      </c>
      <c r="I27" s="8">
        <v>9500</v>
      </c>
      <c r="J27" s="67">
        <v>3045</v>
      </c>
      <c r="K27" s="67"/>
      <c r="L27" s="67"/>
    </row>
    <row r="28" spans="2:12" x14ac:dyDescent="0.25">
      <c r="B28" s="74"/>
      <c r="C28" s="76"/>
      <c r="D28" s="75"/>
      <c r="E28" s="75">
        <v>6614</v>
      </c>
      <c r="F28" s="73" t="s">
        <v>45</v>
      </c>
      <c r="G28" s="67">
        <v>0</v>
      </c>
      <c r="H28" s="8">
        <v>9500</v>
      </c>
      <c r="I28" s="8">
        <v>9500</v>
      </c>
      <c r="J28" s="67">
        <v>3045</v>
      </c>
      <c r="K28" s="67"/>
      <c r="L28" s="67"/>
    </row>
    <row r="29" spans="2:12" x14ac:dyDescent="0.25">
      <c r="B29" s="74"/>
      <c r="C29" s="76"/>
      <c r="D29" s="75">
        <v>663</v>
      </c>
      <c r="E29" s="75"/>
      <c r="F29" s="73" t="s">
        <v>90</v>
      </c>
      <c r="G29" s="67">
        <v>14254.68</v>
      </c>
      <c r="H29" s="8">
        <v>27397</v>
      </c>
      <c r="I29" s="8">
        <v>27397</v>
      </c>
      <c r="J29" s="67">
        <v>35916.99</v>
      </c>
      <c r="K29" s="67">
        <f t="shared" si="0"/>
        <v>251.96630159358187</v>
      </c>
      <c r="L29" s="67">
        <f t="shared" si="1"/>
        <v>131.09825893345985</v>
      </c>
    </row>
    <row r="30" spans="2:12" x14ac:dyDescent="0.25">
      <c r="B30" s="74"/>
      <c r="C30" s="76"/>
      <c r="D30" s="75"/>
      <c r="E30" s="75"/>
      <c r="F30" s="73"/>
      <c r="G30" s="67"/>
      <c r="H30" s="8"/>
      <c r="I30" s="8"/>
      <c r="J30" s="67"/>
      <c r="K30" s="67"/>
      <c r="L30" s="67"/>
    </row>
    <row r="31" spans="2:12" x14ac:dyDescent="0.25">
      <c r="B31" s="74"/>
      <c r="C31" s="76"/>
      <c r="D31" s="75"/>
      <c r="E31" s="75"/>
      <c r="F31" s="73"/>
      <c r="G31" s="67"/>
      <c r="H31" s="8"/>
      <c r="I31" s="8"/>
      <c r="J31" s="67"/>
      <c r="K31" s="67"/>
      <c r="L31" s="67"/>
    </row>
    <row r="32" spans="2:12" x14ac:dyDescent="0.25">
      <c r="B32" s="74"/>
      <c r="C32" s="76"/>
      <c r="D32" s="75"/>
      <c r="E32" s="75">
        <v>6631</v>
      </c>
      <c r="F32" s="73" t="s">
        <v>91</v>
      </c>
      <c r="G32" s="67">
        <v>14254.68</v>
      </c>
      <c r="H32" s="8">
        <v>27397</v>
      </c>
      <c r="I32" s="8">
        <v>27397</v>
      </c>
      <c r="J32" s="67">
        <v>35917</v>
      </c>
      <c r="K32" s="67">
        <f t="shared" si="0"/>
        <v>251.96637174598098</v>
      </c>
      <c r="L32" s="67">
        <f t="shared" si="1"/>
        <v>131.09829543380661</v>
      </c>
    </row>
    <row r="33" spans="2:12" x14ac:dyDescent="0.25">
      <c r="B33" s="74"/>
      <c r="C33" s="76"/>
      <c r="D33" s="75"/>
      <c r="E33" s="75">
        <v>6632</v>
      </c>
      <c r="F33" s="73" t="s">
        <v>92</v>
      </c>
      <c r="G33" s="67">
        <v>0</v>
      </c>
      <c r="H33" s="8">
        <v>0</v>
      </c>
      <c r="I33" s="8">
        <v>0</v>
      </c>
      <c r="J33" s="67">
        <v>0</v>
      </c>
      <c r="K33" s="67">
        <v>0</v>
      </c>
      <c r="L33" s="67">
        <v>0</v>
      </c>
    </row>
    <row r="34" spans="2:12" x14ac:dyDescent="0.25">
      <c r="B34" s="74"/>
      <c r="C34" s="76"/>
      <c r="D34" s="75"/>
      <c r="E34" s="75"/>
      <c r="F34" s="73"/>
      <c r="G34" s="67"/>
      <c r="H34" s="8"/>
      <c r="I34" s="8"/>
      <c r="J34" s="67"/>
      <c r="K34" s="67"/>
      <c r="L34" s="67"/>
    </row>
    <row r="35" spans="2:12" x14ac:dyDescent="0.25">
      <c r="B35" s="74"/>
      <c r="C35" s="76"/>
      <c r="D35" s="75"/>
      <c r="E35" s="75"/>
      <c r="F35" s="73"/>
      <c r="G35" s="67"/>
      <c r="H35" s="8"/>
      <c r="I35" s="8"/>
      <c r="J35" s="67"/>
      <c r="K35" s="67"/>
      <c r="L35" s="67"/>
    </row>
    <row r="36" spans="2:12" x14ac:dyDescent="0.25">
      <c r="B36" s="74"/>
      <c r="C36" s="76">
        <v>67</v>
      </c>
      <c r="D36" s="75"/>
      <c r="E36" s="75"/>
      <c r="F36" s="73" t="s">
        <v>93</v>
      </c>
      <c r="G36" s="67">
        <v>994330.68</v>
      </c>
      <c r="H36" s="8">
        <v>2501366</v>
      </c>
      <c r="I36" s="8">
        <v>2491366</v>
      </c>
      <c r="J36" s="67">
        <v>1090144.5900000001</v>
      </c>
      <c r="K36" s="67">
        <f t="shared" si="0"/>
        <v>109.63602068478868</v>
      </c>
      <c r="L36" s="67">
        <f t="shared" si="1"/>
        <v>43.756902438260781</v>
      </c>
    </row>
    <row r="37" spans="2:12" ht="25.5" x14ac:dyDescent="0.25">
      <c r="B37" s="74"/>
      <c r="C37" s="76"/>
      <c r="D37" s="75">
        <v>671</v>
      </c>
      <c r="E37" s="75"/>
      <c r="F37" s="73" t="s">
        <v>94</v>
      </c>
      <c r="G37" s="67">
        <v>994330.68</v>
      </c>
      <c r="H37" s="8">
        <v>2501366</v>
      </c>
      <c r="I37" s="8">
        <v>2491366</v>
      </c>
      <c r="J37" s="67">
        <v>1090145</v>
      </c>
      <c r="K37" s="67">
        <f t="shared" si="0"/>
        <v>109.63606191855611</v>
      </c>
      <c r="L37" s="67">
        <f t="shared" si="1"/>
        <v>43.756918895096106</v>
      </c>
    </row>
    <row r="38" spans="2:12" x14ac:dyDescent="0.25">
      <c r="B38" s="74"/>
      <c r="C38" s="76"/>
      <c r="D38" s="75"/>
      <c r="E38" s="75">
        <v>6711</v>
      </c>
      <c r="F38" s="73" t="s">
        <v>95</v>
      </c>
      <c r="G38" s="67">
        <v>994330.68</v>
      </c>
      <c r="H38" s="8">
        <v>2501366</v>
      </c>
      <c r="I38" s="8">
        <v>2491366</v>
      </c>
      <c r="J38" s="67">
        <v>1061808.3400000001</v>
      </c>
      <c r="K38" s="67">
        <f t="shared" si="0"/>
        <v>106.78623936254286</v>
      </c>
      <c r="L38" s="67">
        <f t="shared" si="1"/>
        <v>42.619524389431348</v>
      </c>
    </row>
    <row r="39" spans="2:12" ht="25.5" x14ac:dyDescent="0.25">
      <c r="B39" s="74"/>
      <c r="C39" s="76"/>
      <c r="D39" s="75"/>
      <c r="E39" s="75">
        <v>6712</v>
      </c>
      <c r="F39" s="73" t="s">
        <v>96</v>
      </c>
      <c r="G39" s="67">
        <v>0</v>
      </c>
      <c r="H39" s="8">
        <v>0</v>
      </c>
      <c r="I39" s="8">
        <v>0</v>
      </c>
      <c r="J39" s="67">
        <v>28336.25</v>
      </c>
      <c r="K39" s="67"/>
      <c r="L39" s="67"/>
    </row>
    <row r="40" spans="2:12" x14ac:dyDescent="0.25">
      <c r="B40" s="74"/>
      <c r="C40" s="76"/>
      <c r="D40" s="75"/>
      <c r="E40" s="75"/>
      <c r="F40" s="73"/>
      <c r="G40" s="67"/>
      <c r="H40" s="8"/>
      <c r="I40" s="8"/>
      <c r="J40" s="67"/>
      <c r="K40" s="67"/>
      <c r="L40" s="67"/>
    </row>
    <row r="41" spans="2:12" x14ac:dyDescent="0.25">
      <c r="B41" s="74"/>
      <c r="C41" s="74"/>
      <c r="D41" s="75"/>
      <c r="E41" s="75"/>
      <c r="F41" s="73" t="s">
        <v>28</v>
      </c>
      <c r="G41" s="67"/>
      <c r="H41" s="8"/>
      <c r="I41" s="8"/>
      <c r="J41" s="67"/>
      <c r="K41" s="67"/>
      <c r="L41" s="67"/>
    </row>
    <row r="42" spans="2:12" x14ac:dyDescent="0.25">
      <c r="B42" s="76">
        <v>7</v>
      </c>
      <c r="C42" s="74"/>
      <c r="D42" s="75"/>
      <c r="E42" s="75"/>
      <c r="F42" s="73" t="s">
        <v>33</v>
      </c>
      <c r="G42" s="82">
        <v>0</v>
      </c>
      <c r="H42" s="8"/>
      <c r="I42" s="8"/>
      <c r="J42" s="82">
        <v>0</v>
      </c>
      <c r="K42" s="67"/>
      <c r="L42" s="67"/>
    </row>
    <row r="43" spans="2:12" ht="30.75" customHeight="1" x14ac:dyDescent="0.25">
      <c r="B43" s="74"/>
      <c r="C43" s="74">
        <v>72</v>
      </c>
      <c r="D43" s="75"/>
      <c r="E43" s="75"/>
      <c r="F43" s="77" t="s">
        <v>34</v>
      </c>
      <c r="G43" s="67">
        <v>0</v>
      </c>
      <c r="H43" s="8"/>
      <c r="I43" s="8"/>
      <c r="J43" s="67">
        <v>0</v>
      </c>
      <c r="K43" s="67"/>
      <c r="L43" s="67"/>
    </row>
    <row r="44" spans="2:12" x14ac:dyDescent="0.25">
      <c r="B44" s="74"/>
      <c r="C44" s="74"/>
      <c r="D44" s="74">
        <v>721</v>
      </c>
      <c r="E44" s="74"/>
      <c r="F44" s="77" t="s">
        <v>46</v>
      </c>
      <c r="G44" s="67">
        <v>0</v>
      </c>
      <c r="H44" s="8"/>
      <c r="I44" s="8"/>
      <c r="J44" s="67">
        <v>0</v>
      </c>
      <c r="K44" s="67"/>
      <c r="L44" s="67"/>
    </row>
    <row r="45" spans="2:12" x14ac:dyDescent="0.25">
      <c r="B45" s="74"/>
      <c r="C45" s="74"/>
      <c r="D45" s="74"/>
      <c r="E45" s="74">
        <v>7211</v>
      </c>
      <c r="F45" s="77" t="s">
        <v>47</v>
      </c>
      <c r="G45" s="67">
        <v>0</v>
      </c>
      <c r="H45" s="8"/>
      <c r="I45" s="8"/>
      <c r="J45" s="67">
        <v>0</v>
      </c>
      <c r="K45" s="67"/>
      <c r="L45" s="67"/>
    </row>
    <row r="46" spans="2:12" x14ac:dyDescent="0.25">
      <c r="B46" s="74"/>
      <c r="C46" s="74"/>
      <c r="D46" s="74"/>
      <c r="E46" s="74" t="s">
        <v>22</v>
      </c>
      <c r="F46" s="77"/>
      <c r="G46" s="67"/>
      <c r="H46" s="8"/>
      <c r="I46" s="8"/>
      <c r="J46" s="67"/>
      <c r="K46" s="67"/>
      <c r="L46" s="67"/>
    </row>
    <row r="47" spans="2:12" x14ac:dyDescent="0.25">
      <c r="G47" s="83"/>
      <c r="H47"/>
      <c r="I47"/>
      <c r="J47" s="83"/>
      <c r="K47" s="83"/>
      <c r="L47" s="83"/>
    </row>
    <row r="48" spans="2:12" ht="18" x14ac:dyDescent="0.25">
      <c r="B48" s="68"/>
      <c r="C48" s="68"/>
      <c r="D48" s="68"/>
      <c r="E48" s="68"/>
      <c r="F48" s="68"/>
      <c r="G48" s="84"/>
      <c r="H48" s="84"/>
      <c r="I48" s="83"/>
      <c r="J48" s="84"/>
    </row>
    <row r="49" spans="2:12" ht="36.75" customHeight="1" x14ac:dyDescent="0.25">
      <c r="B49" s="137" t="s">
        <v>8</v>
      </c>
      <c r="C49" s="138"/>
      <c r="D49" s="138"/>
      <c r="E49" s="138"/>
      <c r="F49" s="139"/>
      <c r="G49" s="85" t="s">
        <v>227</v>
      </c>
      <c r="H49" s="40" t="s">
        <v>241</v>
      </c>
      <c r="I49" s="40" t="s">
        <v>241</v>
      </c>
      <c r="J49" s="85" t="s">
        <v>242</v>
      </c>
      <c r="K49" s="85" t="s">
        <v>35</v>
      </c>
      <c r="L49" s="85" t="s">
        <v>71</v>
      </c>
    </row>
    <row r="50" spans="2:12" x14ac:dyDescent="0.25">
      <c r="B50" s="134">
        <v>1</v>
      </c>
      <c r="C50" s="135"/>
      <c r="D50" s="135"/>
      <c r="E50" s="135"/>
      <c r="F50" s="136"/>
      <c r="G50" s="86">
        <v>5</v>
      </c>
      <c r="H50" s="87">
        <v>4</v>
      </c>
      <c r="I50" s="87">
        <v>4</v>
      </c>
      <c r="J50" s="86">
        <v>5</v>
      </c>
      <c r="K50" s="86" t="s">
        <v>54</v>
      </c>
      <c r="L50" s="86" t="s">
        <v>55</v>
      </c>
    </row>
    <row r="51" spans="2:12" x14ac:dyDescent="0.25">
      <c r="B51" s="72"/>
      <c r="C51" s="72"/>
      <c r="D51" s="72"/>
      <c r="E51" s="72"/>
      <c r="F51" s="72" t="s">
        <v>69</v>
      </c>
      <c r="G51" s="67">
        <v>1163665.8799999999</v>
      </c>
      <c r="H51" s="91">
        <v>2539855</v>
      </c>
      <c r="I51" s="91">
        <v>2529855</v>
      </c>
      <c r="J51" s="67">
        <v>1089038.3400000001</v>
      </c>
      <c r="K51" s="67">
        <f t="shared" si="0"/>
        <v>93.586858454593525</v>
      </c>
      <c r="L51" s="67">
        <f>SUM(J51/I51*100)</f>
        <v>43.047460822853488</v>
      </c>
    </row>
    <row r="52" spans="2:12" x14ac:dyDescent="0.25">
      <c r="B52" s="72">
        <v>3</v>
      </c>
      <c r="C52" s="72"/>
      <c r="D52" s="72"/>
      <c r="E52" s="72"/>
      <c r="F52" s="72" t="s">
        <v>4</v>
      </c>
      <c r="G52" s="67">
        <v>1163665.8799999999</v>
      </c>
      <c r="H52" s="91">
        <v>2539855</v>
      </c>
      <c r="I52" s="91">
        <v>2529855</v>
      </c>
      <c r="J52" s="67">
        <v>1089038.3400000001</v>
      </c>
      <c r="K52" s="67">
        <f t="shared" si="0"/>
        <v>93.586858454593525</v>
      </c>
      <c r="L52" s="67">
        <f t="shared" ref="K52:L105" si="2">SUM(J52/I52*100)</f>
        <v>43.047460822853488</v>
      </c>
    </row>
    <row r="53" spans="2:12" x14ac:dyDescent="0.25">
      <c r="B53" s="72"/>
      <c r="C53" s="73">
        <v>31</v>
      </c>
      <c r="D53" s="73"/>
      <c r="E53" s="73"/>
      <c r="F53" s="73" t="s">
        <v>5</v>
      </c>
      <c r="G53" s="67">
        <v>1015543.15</v>
      </c>
      <c r="H53" s="8">
        <v>2160087</v>
      </c>
      <c r="I53" s="8">
        <v>2160087</v>
      </c>
      <c r="J53" s="67">
        <v>933960.68</v>
      </c>
      <c r="K53" s="67">
        <f t="shared" si="0"/>
        <v>91.966617075798311</v>
      </c>
      <c r="L53" s="67">
        <f t="shared" si="2"/>
        <v>43.237178872887995</v>
      </c>
    </row>
    <row r="54" spans="2:12" x14ac:dyDescent="0.25">
      <c r="B54" s="74"/>
      <c r="C54" s="74"/>
      <c r="D54" s="74">
        <v>311</v>
      </c>
      <c r="E54" s="74"/>
      <c r="F54" s="74" t="s">
        <v>48</v>
      </c>
      <c r="G54" s="67">
        <v>846675.83</v>
      </c>
      <c r="H54" s="8">
        <v>1800630</v>
      </c>
      <c r="I54" s="8">
        <v>1800630</v>
      </c>
      <c r="J54" s="67">
        <v>778240.81</v>
      </c>
      <c r="K54" s="67">
        <f t="shared" si="0"/>
        <v>91.917211100734988</v>
      </c>
      <c r="L54" s="67">
        <f t="shared" si="2"/>
        <v>43.220473389869099</v>
      </c>
    </row>
    <row r="55" spans="2:12" x14ac:dyDescent="0.25">
      <c r="B55" s="74"/>
      <c r="C55" s="74"/>
      <c r="D55" s="74"/>
      <c r="E55" s="74">
        <v>3111</v>
      </c>
      <c r="F55" s="74" t="s">
        <v>49</v>
      </c>
      <c r="G55" s="67">
        <v>728924.64</v>
      </c>
      <c r="H55" s="8">
        <v>1523694</v>
      </c>
      <c r="I55" s="8">
        <v>1523694</v>
      </c>
      <c r="J55" s="67">
        <v>660937.30000000005</v>
      </c>
      <c r="K55" s="67">
        <f t="shared" si="0"/>
        <v>90.672926079162323</v>
      </c>
      <c r="L55" s="67">
        <f t="shared" si="2"/>
        <v>43.377298853969371</v>
      </c>
    </row>
    <row r="56" spans="2:12" x14ac:dyDescent="0.25">
      <c r="B56" s="74"/>
      <c r="C56" s="74"/>
      <c r="D56" s="74"/>
      <c r="E56" s="74">
        <v>3113</v>
      </c>
      <c r="F56" s="74" t="s">
        <v>97</v>
      </c>
      <c r="G56" s="67">
        <v>3172.73</v>
      </c>
      <c r="H56" s="8">
        <v>8400</v>
      </c>
      <c r="I56" s="8">
        <v>8400</v>
      </c>
      <c r="J56" s="67">
        <v>4550.8599999999997</v>
      </c>
      <c r="K56" s="67">
        <f t="shared" si="0"/>
        <v>143.43672483949152</v>
      </c>
      <c r="L56" s="67">
        <f t="shared" si="2"/>
        <v>54.176904761904751</v>
      </c>
    </row>
    <row r="57" spans="2:12" x14ac:dyDescent="0.25">
      <c r="B57" s="74"/>
      <c r="C57" s="74"/>
      <c r="D57" s="74"/>
      <c r="E57" s="74">
        <v>3114</v>
      </c>
      <c r="F57" s="74" t="s">
        <v>98</v>
      </c>
      <c r="G57" s="67">
        <v>114578.46</v>
      </c>
      <c r="H57" s="8">
        <v>268536</v>
      </c>
      <c r="I57" s="8">
        <v>268536</v>
      </c>
      <c r="J57" s="67">
        <v>112752.65</v>
      </c>
      <c r="K57" s="67">
        <f t="shared" si="0"/>
        <v>98.40649804509502</v>
      </c>
      <c r="L57" s="67">
        <f t="shared" si="2"/>
        <v>41.987908511335533</v>
      </c>
    </row>
    <row r="58" spans="2:12" x14ac:dyDescent="0.25">
      <c r="B58" s="74"/>
      <c r="C58" s="74"/>
      <c r="D58" s="74">
        <v>312</v>
      </c>
      <c r="E58" s="74"/>
      <c r="F58" s="74" t="s">
        <v>99</v>
      </c>
      <c r="G58" s="67">
        <v>39268.980000000003</v>
      </c>
      <c r="H58" s="8">
        <v>62353</v>
      </c>
      <c r="I58" s="8">
        <v>62353</v>
      </c>
      <c r="J58" s="67">
        <v>36636.839999999997</v>
      </c>
      <c r="K58" s="67">
        <f t="shared" si="0"/>
        <v>93.297152103263173</v>
      </c>
      <c r="L58" s="67">
        <f t="shared" si="2"/>
        <v>58.757140795150185</v>
      </c>
    </row>
    <row r="59" spans="2:12" x14ac:dyDescent="0.25">
      <c r="B59" s="74"/>
      <c r="C59" s="74"/>
      <c r="D59" s="74"/>
      <c r="E59" s="74">
        <v>3121</v>
      </c>
      <c r="F59" s="74" t="s">
        <v>99</v>
      </c>
      <c r="G59" s="67">
        <v>39268.980000000003</v>
      </c>
      <c r="H59" s="8">
        <v>62353</v>
      </c>
      <c r="I59" s="8">
        <v>62353</v>
      </c>
      <c r="J59" s="67">
        <v>36637</v>
      </c>
      <c r="K59" s="67">
        <f t="shared" si="0"/>
        <v>93.297559549547742</v>
      </c>
      <c r="L59" s="67">
        <f t="shared" si="2"/>
        <v>58.757397398681697</v>
      </c>
    </row>
    <row r="60" spans="2:12" x14ac:dyDescent="0.25">
      <c r="B60" s="74"/>
      <c r="C60" s="74"/>
      <c r="D60" s="74">
        <v>313</v>
      </c>
      <c r="E60" s="74"/>
      <c r="F60" s="74" t="s">
        <v>100</v>
      </c>
      <c r="G60" s="67">
        <v>129598.34</v>
      </c>
      <c r="H60" s="8">
        <v>297104</v>
      </c>
      <c r="I60" s="8">
        <v>297104</v>
      </c>
      <c r="J60" s="67">
        <v>119083</v>
      </c>
      <c r="K60" s="67">
        <f t="shared" si="0"/>
        <v>91.886207801735736</v>
      </c>
      <c r="L60" s="67">
        <f t="shared" si="2"/>
        <v>40.081251009747426</v>
      </c>
    </row>
    <row r="61" spans="2:12" x14ac:dyDescent="0.25">
      <c r="B61" s="74"/>
      <c r="C61" s="74"/>
      <c r="D61" s="74"/>
      <c r="E61" s="74">
        <v>3132</v>
      </c>
      <c r="F61" s="74" t="s">
        <v>101</v>
      </c>
      <c r="G61" s="67">
        <v>129598.34</v>
      </c>
      <c r="H61" s="8">
        <v>297104</v>
      </c>
      <c r="I61" s="8">
        <v>297104</v>
      </c>
      <c r="J61" s="67">
        <v>119083</v>
      </c>
      <c r="K61" s="67">
        <f t="shared" si="0"/>
        <v>91.886207801735736</v>
      </c>
      <c r="L61" s="67">
        <f t="shared" si="2"/>
        <v>40.081251009747426</v>
      </c>
    </row>
    <row r="62" spans="2:12" x14ac:dyDescent="0.25">
      <c r="B62" s="74"/>
      <c r="C62" s="74"/>
      <c r="D62" s="74"/>
      <c r="E62" s="74"/>
      <c r="F62" s="74"/>
      <c r="G62" s="67"/>
      <c r="H62" s="8"/>
      <c r="I62" s="8"/>
      <c r="J62" s="67"/>
      <c r="K62" s="67"/>
      <c r="L62" s="67"/>
    </row>
    <row r="63" spans="2:12" x14ac:dyDescent="0.25">
      <c r="B63" s="74"/>
      <c r="C63" s="74">
        <v>32</v>
      </c>
      <c r="D63" s="75"/>
      <c r="E63" s="75"/>
      <c r="F63" s="74" t="s">
        <v>18</v>
      </c>
      <c r="G63" s="67">
        <v>138723.01999999999</v>
      </c>
      <c r="H63" s="8">
        <v>344201</v>
      </c>
      <c r="I63" s="8">
        <v>334201</v>
      </c>
      <c r="J63" s="67">
        <v>146327.42000000001</v>
      </c>
      <c r="K63" s="67">
        <f t="shared" si="0"/>
        <v>105.48171457051613</v>
      </c>
      <c r="L63" s="67">
        <f t="shared" si="2"/>
        <v>43.784255582718188</v>
      </c>
    </row>
    <row r="64" spans="2:12" x14ac:dyDescent="0.25">
      <c r="B64" s="74"/>
      <c r="C64" s="74"/>
      <c r="D64" s="74">
        <v>321</v>
      </c>
      <c r="E64" s="74"/>
      <c r="F64" s="74" t="s">
        <v>50</v>
      </c>
      <c r="G64" s="67">
        <v>25767.599999999999</v>
      </c>
      <c r="H64" s="8">
        <v>58060</v>
      </c>
      <c r="I64" s="8">
        <v>58060</v>
      </c>
      <c r="J64" s="67">
        <v>25826.18</v>
      </c>
      <c r="K64" s="67">
        <f t="shared" si="0"/>
        <v>100.2273397600087</v>
      </c>
      <c r="L64" s="67">
        <f t="shared" si="2"/>
        <v>44.48188081295212</v>
      </c>
    </row>
    <row r="65" spans="2:12" x14ac:dyDescent="0.25">
      <c r="B65" s="74"/>
      <c r="C65" s="76"/>
      <c r="D65" s="74"/>
      <c r="E65" s="74">
        <v>3211</v>
      </c>
      <c r="F65" s="77" t="s">
        <v>51</v>
      </c>
      <c r="G65" s="67">
        <v>3399.46</v>
      </c>
      <c r="H65" s="8">
        <v>10324</v>
      </c>
      <c r="I65" s="8">
        <v>10324</v>
      </c>
      <c r="J65" s="67">
        <v>2551.8000000000002</v>
      </c>
      <c r="K65" s="67">
        <f t="shared" si="0"/>
        <v>75.064863242985652</v>
      </c>
      <c r="L65" s="67">
        <f t="shared" si="2"/>
        <v>24.717163889965132</v>
      </c>
    </row>
    <row r="66" spans="2:12" ht="25.5" x14ac:dyDescent="0.25">
      <c r="B66" s="74"/>
      <c r="C66" s="76"/>
      <c r="D66" s="74"/>
      <c r="E66" s="74">
        <v>3212</v>
      </c>
      <c r="F66" s="77" t="s">
        <v>102</v>
      </c>
      <c r="G66" s="67">
        <v>21823.14</v>
      </c>
      <c r="H66" s="8">
        <v>45009</v>
      </c>
      <c r="I66" s="8">
        <v>45009</v>
      </c>
      <c r="J66" s="67">
        <v>22349.38</v>
      </c>
      <c r="K66" s="67">
        <f t="shared" si="0"/>
        <v>102.41138534601346</v>
      </c>
      <c r="L66" s="67">
        <f t="shared" si="2"/>
        <v>49.655357817325424</v>
      </c>
    </row>
    <row r="67" spans="2:12" x14ac:dyDescent="0.25">
      <c r="B67" s="74"/>
      <c r="C67" s="76"/>
      <c r="D67" s="74"/>
      <c r="E67" s="74">
        <v>3213</v>
      </c>
      <c r="F67" s="77" t="s">
        <v>103</v>
      </c>
      <c r="G67" s="67">
        <v>545</v>
      </c>
      <c r="H67" s="8">
        <v>2727</v>
      </c>
      <c r="I67" s="8">
        <v>2727</v>
      </c>
      <c r="J67" s="67">
        <v>925</v>
      </c>
      <c r="K67" s="67">
        <f t="shared" si="0"/>
        <v>169.72477064220183</v>
      </c>
      <c r="L67" s="67">
        <f t="shared" si="2"/>
        <v>33.920058672533919</v>
      </c>
    </row>
    <row r="68" spans="2:12" x14ac:dyDescent="0.25">
      <c r="B68" s="74"/>
      <c r="C68" s="76"/>
      <c r="D68" s="74"/>
      <c r="E68" s="74"/>
      <c r="F68" s="77"/>
      <c r="G68" s="67"/>
      <c r="H68" s="8"/>
      <c r="I68" s="8"/>
      <c r="J68" s="67"/>
      <c r="K68" s="67"/>
      <c r="L68" s="67"/>
    </row>
    <row r="69" spans="2:12" x14ac:dyDescent="0.25">
      <c r="B69" s="74"/>
      <c r="C69" s="76"/>
      <c r="D69" s="74">
        <v>322</v>
      </c>
      <c r="E69" s="74"/>
      <c r="F69" s="77" t="s">
        <v>104</v>
      </c>
      <c r="G69" s="67">
        <v>64426.92</v>
      </c>
      <c r="H69" s="8">
        <v>202917</v>
      </c>
      <c r="I69" s="8">
        <v>202917</v>
      </c>
      <c r="J69" s="67">
        <v>83878.19</v>
      </c>
      <c r="K69" s="67">
        <f t="shared" si="0"/>
        <v>130.19121510076846</v>
      </c>
      <c r="L69" s="67">
        <f t="shared" si="2"/>
        <v>41.336206429229691</v>
      </c>
    </row>
    <row r="70" spans="2:12" x14ac:dyDescent="0.25">
      <c r="B70" s="74"/>
      <c r="C70" s="76"/>
      <c r="D70" s="74"/>
      <c r="E70" s="74">
        <v>3221</v>
      </c>
      <c r="F70" s="77" t="s">
        <v>105</v>
      </c>
      <c r="G70" s="67">
        <v>4477.1000000000004</v>
      </c>
      <c r="H70" s="8">
        <v>14218</v>
      </c>
      <c r="I70" s="8">
        <v>14218</v>
      </c>
      <c r="J70" s="67">
        <v>4950.62</v>
      </c>
      <c r="K70" s="67">
        <f t="shared" si="0"/>
        <v>110.57648924527037</v>
      </c>
      <c r="L70" s="67">
        <f t="shared" si="2"/>
        <v>34.819383879589253</v>
      </c>
    </row>
    <row r="71" spans="2:12" x14ac:dyDescent="0.25">
      <c r="B71" s="74"/>
      <c r="C71" s="76"/>
      <c r="D71" s="74"/>
      <c r="E71" s="74">
        <v>3222</v>
      </c>
      <c r="F71" s="77" t="s">
        <v>106</v>
      </c>
      <c r="G71" s="67">
        <v>28662.57</v>
      </c>
      <c r="H71" s="8">
        <v>99777</v>
      </c>
      <c r="I71" s="8">
        <v>99777</v>
      </c>
      <c r="J71" s="67">
        <v>39770.230000000003</v>
      </c>
      <c r="K71" s="67">
        <f t="shared" si="0"/>
        <v>138.75318926390761</v>
      </c>
      <c r="L71" s="67">
        <f t="shared" si="2"/>
        <v>39.859115828297107</v>
      </c>
    </row>
    <row r="72" spans="2:12" x14ac:dyDescent="0.25">
      <c r="B72" s="74"/>
      <c r="C72" s="76"/>
      <c r="D72" s="74"/>
      <c r="E72" s="74">
        <v>3223</v>
      </c>
      <c r="F72" s="77" t="s">
        <v>107</v>
      </c>
      <c r="G72" s="67">
        <v>25168.81</v>
      </c>
      <c r="H72" s="8">
        <v>79660</v>
      </c>
      <c r="I72" s="8">
        <v>79660</v>
      </c>
      <c r="J72" s="67">
        <v>26410.74</v>
      </c>
      <c r="K72" s="67">
        <f t="shared" si="0"/>
        <v>104.93440095101833</v>
      </c>
      <c r="L72" s="67">
        <f t="shared" si="2"/>
        <v>33.154330906351994</v>
      </c>
    </row>
    <row r="73" spans="2:12" ht="25.5" x14ac:dyDescent="0.25">
      <c r="B73" s="74"/>
      <c r="C73" s="76"/>
      <c r="D73" s="74"/>
      <c r="E73" s="74">
        <v>3224</v>
      </c>
      <c r="F73" s="77" t="s">
        <v>108</v>
      </c>
      <c r="G73" s="67">
        <v>2059.9499999999998</v>
      </c>
      <c r="H73" s="8">
        <v>1699</v>
      </c>
      <c r="I73" s="8">
        <v>1699</v>
      </c>
      <c r="J73" s="67">
        <v>1178.19</v>
      </c>
      <c r="K73" s="67">
        <f t="shared" si="0"/>
        <v>57.195077550425985</v>
      </c>
      <c r="L73" s="67">
        <f t="shared" si="2"/>
        <v>69.346085932901715</v>
      </c>
    </row>
    <row r="74" spans="2:12" x14ac:dyDescent="0.25">
      <c r="B74" s="74"/>
      <c r="C74" s="76"/>
      <c r="D74" s="74"/>
      <c r="E74" s="74">
        <v>3225</v>
      </c>
      <c r="F74" s="77" t="s">
        <v>109</v>
      </c>
      <c r="G74" s="67">
        <v>3978.54</v>
      </c>
      <c r="H74" s="8">
        <v>5063</v>
      </c>
      <c r="I74" s="8">
        <v>5063</v>
      </c>
      <c r="J74" s="67">
        <v>10270.780000000001</v>
      </c>
      <c r="K74" s="67">
        <f t="shared" si="0"/>
        <v>258.1544988865262</v>
      </c>
      <c r="L74" s="67">
        <f t="shared" si="2"/>
        <v>202.85956942524197</v>
      </c>
    </row>
    <row r="75" spans="2:12" x14ac:dyDescent="0.25">
      <c r="B75" s="74"/>
      <c r="C75" s="76"/>
      <c r="D75" s="74"/>
      <c r="E75" s="74">
        <v>3227</v>
      </c>
      <c r="F75" s="77" t="s">
        <v>110</v>
      </c>
      <c r="G75" s="67">
        <v>79.95</v>
      </c>
      <c r="H75" s="8">
        <v>2500</v>
      </c>
      <c r="I75" s="8">
        <v>2500</v>
      </c>
      <c r="J75" s="67">
        <v>1297.6300000000001</v>
      </c>
      <c r="K75" s="67">
        <f t="shared" ref="K75:K105" si="3">SUM(J75/G75*100)</f>
        <v>1623.0519074421516</v>
      </c>
      <c r="L75" s="67">
        <f t="shared" si="2"/>
        <v>51.905200000000008</v>
      </c>
    </row>
    <row r="76" spans="2:12" x14ac:dyDescent="0.25">
      <c r="B76" s="74"/>
      <c r="C76" s="76"/>
      <c r="D76" s="74"/>
      <c r="E76" s="74"/>
      <c r="F76" s="77"/>
      <c r="G76" s="67"/>
      <c r="H76" s="8"/>
      <c r="I76" s="8"/>
      <c r="J76" s="67"/>
      <c r="K76" s="67"/>
      <c r="L76" s="67"/>
    </row>
    <row r="77" spans="2:12" x14ac:dyDescent="0.25">
      <c r="B77" s="74"/>
      <c r="C77" s="76"/>
      <c r="D77" s="74">
        <v>323</v>
      </c>
      <c r="E77" s="74"/>
      <c r="F77" s="77" t="s">
        <v>111</v>
      </c>
      <c r="G77" s="67">
        <v>44176.2</v>
      </c>
      <c r="H77" s="8">
        <v>72539</v>
      </c>
      <c r="I77" s="8">
        <f>SUM(I78:I86)</f>
        <v>62539</v>
      </c>
      <c r="J77" s="67">
        <v>32155.005000000001</v>
      </c>
      <c r="K77" s="67">
        <f t="shared" si="3"/>
        <v>72.788073668627007</v>
      </c>
      <c r="L77" s="67">
        <f t="shared" si="2"/>
        <v>51.415924463135013</v>
      </c>
    </row>
    <row r="78" spans="2:12" x14ac:dyDescent="0.25">
      <c r="B78" s="74"/>
      <c r="C78" s="76"/>
      <c r="D78" s="74"/>
      <c r="E78" s="74">
        <v>3231</v>
      </c>
      <c r="F78" s="77" t="s">
        <v>112</v>
      </c>
      <c r="G78" s="67">
        <v>3206.85</v>
      </c>
      <c r="H78" s="8">
        <v>6074</v>
      </c>
      <c r="I78" s="8">
        <v>6074</v>
      </c>
      <c r="J78" s="67">
        <v>2758.57</v>
      </c>
      <c r="K78" s="67">
        <f t="shared" si="3"/>
        <v>86.021173425635752</v>
      </c>
      <c r="L78" s="67">
        <f t="shared" si="2"/>
        <v>45.416035561409288</v>
      </c>
    </row>
    <row r="79" spans="2:12" x14ac:dyDescent="0.25">
      <c r="B79" s="74"/>
      <c r="C79" s="76"/>
      <c r="D79" s="74"/>
      <c r="E79" s="74">
        <v>3232</v>
      </c>
      <c r="F79" s="77" t="s">
        <v>113</v>
      </c>
      <c r="G79" s="67">
        <v>9268.7800000000007</v>
      </c>
      <c r="H79" s="8">
        <v>15901</v>
      </c>
      <c r="I79" s="8">
        <v>10901</v>
      </c>
      <c r="J79" s="67">
        <v>10455.56</v>
      </c>
      <c r="K79" s="67">
        <f t="shared" si="3"/>
        <v>112.804058355037</v>
      </c>
      <c r="L79" s="67">
        <f t="shared" si="2"/>
        <v>95.913769378956061</v>
      </c>
    </row>
    <row r="80" spans="2:12" x14ac:dyDescent="0.25">
      <c r="B80" s="74"/>
      <c r="C80" s="76"/>
      <c r="D80" s="74"/>
      <c r="E80" s="74">
        <v>3233</v>
      </c>
      <c r="F80" s="77" t="s">
        <v>114</v>
      </c>
      <c r="G80" s="67">
        <v>2879.27</v>
      </c>
      <c r="H80" s="8">
        <v>2902</v>
      </c>
      <c r="I80" s="8">
        <v>2902</v>
      </c>
      <c r="J80" s="67">
        <v>2720.77</v>
      </c>
      <c r="K80" s="67">
        <f t="shared" si="3"/>
        <v>94.495132446766021</v>
      </c>
      <c r="L80" s="67">
        <f t="shared" si="2"/>
        <v>93.754996554100629</v>
      </c>
    </row>
    <row r="81" spans="2:12" x14ac:dyDescent="0.25">
      <c r="B81" s="74"/>
      <c r="C81" s="76"/>
      <c r="D81" s="74"/>
      <c r="E81" s="74">
        <v>3234</v>
      </c>
      <c r="F81" s="77" t="s">
        <v>115</v>
      </c>
      <c r="G81" s="67">
        <v>13097.74</v>
      </c>
      <c r="H81" s="8">
        <v>30658</v>
      </c>
      <c r="I81" s="8">
        <v>25658</v>
      </c>
      <c r="J81" s="67">
        <v>8065.66</v>
      </c>
      <c r="K81" s="67">
        <f t="shared" si="3"/>
        <v>61.58054748376437</v>
      </c>
      <c r="L81" s="67">
        <f t="shared" si="2"/>
        <v>31.435263855327772</v>
      </c>
    </row>
    <row r="82" spans="2:12" x14ac:dyDescent="0.25">
      <c r="B82" s="74"/>
      <c r="C82" s="76"/>
      <c r="D82" s="74"/>
      <c r="E82" s="74">
        <v>3235</v>
      </c>
      <c r="F82" s="77" t="s">
        <v>116</v>
      </c>
      <c r="G82" s="67">
        <v>485.7</v>
      </c>
      <c r="H82" s="8">
        <v>992</v>
      </c>
      <c r="I82" s="8">
        <v>992</v>
      </c>
      <c r="J82" s="67">
        <v>575.70000000000005</v>
      </c>
      <c r="K82" s="67">
        <f t="shared" si="3"/>
        <v>118.52995676343423</v>
      </c>
      <c r="L82" s="67">
        <f t="shared" si="2"/>
        <v>58.034274193548399</v>
      </c>
    </row>
    <row r="83" spans="2:12" x14ac:dyDescent="0.25">
      <c r="B83" s="74"/>
      <c r="C83" s="76"/>
      <c r="D83" s="74"/>
      <c r="E83" s="74">
        <v>3236</v>
      </c>
      <c r="F83" s="77" t="s">
        <v>117</v>
      </c>
      <c r="G83" s="67">
        <v>6908.45</v>
      </c>
      <c r="H83" s="8">
        <v>3530</v>
      </c>
      <c r="I83" s="8">
        <v>3530</v>
      </c>
      <c r="J83" s="67">
        <v>2000.78</v>
      </c>
      <c r="K83" s="67">
        <f t="shared" si="3"/>
        <v>28.961344440504021</v>
      </c>
      <c r="L83" s="67">
        <f t="shared" si="2"/>
        <v>56.679320113314446</v>
      </c>
    </row>
    <row r="84" spans="2:12" x14ac:dyDescent="0.25">
      <c r="B84" s="74"/>
      <c r="C84" s="76"/>
      <c r="D84" s="74"/>
      <c r="E84" s="74">
        <v>3237</v>
      </c>
      <c r="F84" s="77" t="s">
        <v>118</v>
      </c>
      <c r="G84" s="67">
        <v>3000</v>
      </c>
      <c r="H84" s="8">
        <v>6000</v>
      </c>
      <c r="I84" s="8">
        <v>6000</v>
      </c>
      <c r="J84" s="67">
        <v>3000</v>
      </c>
      <c r="K84" s="67">
        <f t="shared" si="3"/>
        <v>100</v>
      </c>
      <c r="L84" s="67">
        <f t="shared" si="2"/>
        <v>50</v>
      </c>
    </row>
    <row r="85" spans="2:12" x14ac:dyDescent="0.25">
      <c r="B85" s="74"/>
      <c r="C85" s="76"/>
      <c r="D85" s="74"/>
      <c r="E85" s="74">
        <v>3238</v>
      </c>
      <c r="F85" s="77" t="s">
        <v>119</v>
      </c>
      <c r="G85" s="67">
        <v>2379.9899999999998</v>
      </c>
      <c r="H85" s="8">
        <v>1972</v>
      </c>
      <c r="I85" s="8">
        <v>1972</v>
      </c>
      <c r="J85" s="67">
        <v>609.96</v>
      </c>
      <c r="K85" s="67">
        <f t="shared" si="3"/>
        <v>25.628679112097114</v>
      </c>
      <c r="L85" s="67">
        <f t="shared" si="2"/>
        <v>30.931034482758623</v>
      </c>
    </row>
    <row r="86" spans="2:12" x14ac:dyDescent="0.25">
      <c r="B86" s="74"/>
      <c r="C86" s="76"/>
      <c r="D86" s="74"/>
      <c r="E86" s="74">
        <v>3239</v>
      </c>
      <c r="F86" s="77" t="s">
        <v>120</v>
      </c>
      <c r="G86" s="67">
        <v>2949.42</v>
      </c>
      <c r="H86" s="8">
        <v>4510</v>
      </c>
      <c r="I86" s="8">
        <v>4510</v>
      </c>
      <c r="J86" s="67">
        <v>1968.05</v>
      </c>
      <c r="K86" s="67">
        <f t="shared" si="3"/>
        <v>66.726678465596621</v>
      </c>
      <c r="L86" s="67">
        <f t="shared" si="2"/>
        <v>43.637472283813743</v>
      </c>
    </row>
    <row r="87" spans="2:12" x14ac:dyDescent="0.25">
      <c r="B87" s="74"/>
      <c r="C87" s="76"/>
      <c r="D87" s="74"/>
      <c r="E87" s="74"/>
      <c r="F87" s="77"/>
      <c r="G87" s="67"/>
      <c r="H87" s="8"/>
      <c r="I87" s="8"/>
      <c r="J87" s="67"/>
      <c r="K87" s="67"/>
      <c r="L87" s="67"/>
    </row>
    <row r="88" spans="2:12" x14ac:dyDescent="0.25">
      <c r="B88" s="74"/>
      <c r="C88" s="76"/>
      <c r="D88" s="74">
        <v>329</v>
      </c>
      <c r="E88" s="74"/>
      <c r="F88" s="77" t="s">
        <v>121</v>
      </c>
      <c r="G88" s="67">
        <v>4352.3</v>
      </c>
      <c r="H88" s="8">
        <v>10685</v>
      </c>
      <c r="I88" s="8">
        <v>10685</v>
      </c>
      <c r="J88" s="67">
        <v>4468</v>
      </c>
      <c r="K88" s="67">
        <f t="shared" si="3"/>
        <v>102.65836454288537</v>
      </c>
      <c r="L88" s="67">
        <f t="shared" si="2"/>
        <v>41.815629386991112</v>
      </c>
    </row>
    <row r="89" spans="2:12" x14ac:dyDescent="0.25">
      <c r="B89" s="74"/>
      <c r="C89" s="76"/>
      <c r="D89" s="74"/>
      <c r="E89" s="74">
        <v>3291</v>
      </c>
      <c r="F89" s="77" t="s">
        <v>122</v>
      </c>
      <c r="G89" s="67">
        <v>399.86</v>
      </c>
      <c r="H89" s="8">
        <v>2525</v>
      </c>
      <c r="I89" s="8">
        <v>2525</v>
      </c>
      <c r="J89" s="67">
        <v>618.83000000000004</v>
      </c>
      <c r="K89" s="67">
        <f t="shared" si="3"/>
        <v>154.76166658330416</v>
      </c>
      <c r="L89" s="67">
        <f t="shared" si="2"/>
        <v>24.508118811881189</v>
      </c>
    </row>
    <row r="90" spans="2:12" x14ac:dyDescent="0.25">
      <c r="B90" s="74"/>
      <c r="C90" s="76"/>
      <c r="D90" s="74"/>
      <c r="E90" s="74">
        <v>3292</v>
      </c>
      <c r="F90" s="77" t="s">
        <v>123</v>
      </c>
      <c r="G90" s="67">
        <v>1522.45</v>
      </c>
      <c r="H90" s="8">
        <v>2500</v>
      </c>
      <c r="I90" s="8">
        <v>2500</v>
      </c>
      <c r="J90" s="67">
        <v>1554.87</v>
      </c>
      <c r="K90" s="67">
        <f t="shared" si="3"/>
        <v>102.1294623797169</v>
      </c>
      <c r="L90" s="67">
        <f t="shared" si="2"/>
        <v>62.194799999999994</v>
      </c>
    </row>
    <row r="91" spans="2:12" x14ac:dyDescent="0.25">
      <c r="B91" s="74"/>
      <c r="C91" s="76"/>
      <c r="D91" s="74"/>
      <c r="E91" s="74">
        <v>3295</v>
      </c>
      <c r="F91" s="77" t="s">
        <v>124</v>
      </c>
      <c r="G91" s="67">
        <v>2429.9899999999998</v>
      </c>
      <c r="H91" s="8">
        <v>5280</v>
      </c>
      <c r="I91" s="8">
        <v>5280</v>
      </c>
      <c r="J91" s="67">
        <v>2259.3000000000002</v>
      </c>
      <c r="K91" s="67">
        <f t="shared" si="3"/>
        <v>92.975691257988728</v>
      </c>
      <c r="L91" s="67">
        <f t="shared" si="2"/>
        <v>42.789772727272727</v>
      </c>
    </row>
    <row r="92" spans="2:12" x14ac:dyDescent="0.25">
      <c r="B92" s="74"/>
      <c r="C92" s="76"/>
      <c r="D92" s="74"/>
      <c r="E92" s="74">
        <v>3299</v>
      </c>
      <c r="F92" s="77" t="s">
        <v>121</v>
      </c>
      <c r="G92" s="67">
        <v>0</v>
      </c>
      <c r="H92" s="8">
        <v>380</v>
      </c>
      <c r="I92" s="8">
        <v>380</v>
      </c>
      <c r="J92" s="67">
        <v>35</v>
      </c>
      <c r="K92" s="67">
        <f t="shared" si="2"/>
        <v>100</v>
      </c>
      <c r="L92" s="67">
        <f t="shared" si="2"/>
        <v>9.2105263157894726</v>
      </c>
    </row>
    <row r="93" spans="2:12" x14ac:dyDescent="0.25">
      <c r="B93" s="74"/>
      <c r="C93" s="76"/>
      <c r="D93" s="74"/>
      <c r="E93" s="74"/>
      <c r="F93" s="77"/>
      <c r="G93" s="67"/>
      <c r="H93" s="8"/>
      <c r="I93" s="8"/>
      <c r="J93" s="67"/>
      <c r="K93" s="67"/>
      <c r="L93" s="67"/>
    </row>
    <row r="94" spans="2:12" x14ac:dyDescent="0.25">
      <c r="B94" s="74"/>
      <c r="C94" s="76">
        <v>34</v>
      </c>
      <c r="D94" s="74"/>
      <c r="E94" s="74"/>
      <c r="F94" s="77" t="s">
        <v>125</v>
      </c>
      <c r="G94" s="67">
        <v>602.79</v>
      </c>
      <c r="H94" s="8">
        <v>1400</v>
      </c>
      <c r="I94" s="8">
        <v>1400</v>
      </c>
      <c r="J94" s="67">
        <v>616.53</v>
      </c>
      <c r="K94" s="67">
        <f t="shared" si="3"/>
        <v>102.2794007863435</v>
      </c>
      <c r="L94" s="67">
        <f t="shared" si="2"/>
        <v>44.037857142857142</v>
      </c>
    </row>
    <row r="95" spans="2:12" x14ac:dyDescent="0.25">
      <c r="B95" s="74"/>
      <c r="C95" s="76"/>
      <c r="D95" s="74">
        <v>343</v>
      </c>
      <c r="E95" s="74"/>
      <c r="F95" s="77" t="s">
        <v>126</v>
      </c>
      <c r="G95" s="67">
        <v>602.79</v>
      </c>
      <c r="H95" s="8">
        <v>1400</v>
      </c>
      <c r="I95" s="8">
        <v>1400</v>
      </c>
      <c r="J95" s="67">
        <v>617</v>
      </c>
      <c r="K95" s="67">
        <f t="shared" si="3"/>
        <v>102.35737155559981</v>
      </c>
      <c r="L95" s="67">
        <f t="shared" si="2"/>
        <v>44.071428571428569</v>
      </c>
    </row>
    <row r="96" spans="2:12" x14ac:dyDescent="0.25">
      <c r="B96" s="74"/>
      <c r="C96" s="76"/>
      <c r="D96" s="74"/>
      <c r="E96" s="74">
        <v>3431</v>
      </c>
      <c r="F96" s="77" t="s">
        <v>127</v>
      </c>
      <c r="G96" s="67">
        <v>602.79</v>
      </c>
      <c r="H96" s="8">
        <v>1400</v>
      </c>
      <c r="I96" s="8">
        <v>1400</v>
      </c>
      <c r="J96" s="67">
        <v>617</v>
      </c>
      <c r="K96" s="67">
        <f t="shared" si="3"/>
        <v>102.35737155559981</v>
      </c>
      <c r="L96" s="67">
        <f t="shared" si="2"/>
        <v>44.071428571428569</v>
      </c>
    </row>
    <row r="97" spans="2:12" x14ac:dyDescent="0.25">
      <c r="B97" s="74"/>
      <c r="C97" s="76"/>
      <c r="D97" s="74"/>
      <c r="F97" s="77"/>
      <c r="G97" s="67"/>
      <c r="H97" s="8"/>
      <c r="I97" s="8"/>
      <c r="J97" s="67"/>
      <c r="K97" s="67"/>
      <c r="L97" s="67"/>
    </row>
    <row r="98" spans="2:12" x14ac:dyDescent="0.25">
      <c r="B98" s="74"/>
      <c r="C98" s="76">
        <v>36</v>
      </c>
      <c r="D98" s="74"/>
      <c r="E98" s="74"/>
      <c r="F98" s="77" t="s">
        <v>128</v>
      </c>
      <c r="G98" s="67">
        <v>554.53</v>
      </c>
      <c r="H98" s="8">
        <v>0</v>
      </c>
      <c r="I98" s="8">
        <v>0</v>
      </c>
      <c r="J98" s="67">
        <v>265.39999999999998</v>
      </c>
      <c r="K98" s="67">
        <f t="shared" si="3"/>
        <v>47.860350206481158</v>
      </c>
      <c r="L98" s="67"/>
    </row>
    <row r="99" spans="2:12" x14ac:dyDescent="0.25">
      <c r="B99" s="74"/>
      <c r="C99" s="76"/>
      <c r="D99" s="74">
        <v>369</v>
      </c>
      <c r="E99" s="74"/>
      <c r="F99" s="77" t="s">
        <v>129</v>
      </c>
      <c r="G99" s="67">
        <v>554.53</v>
      </c>
      <c r="H99" s="8">
        <v>0</v>
      </c>
      <c r="I99" s="8">
        <v>0</v>
      </c>
      <c r="J99" s="67">
        <v>265</v>
      </c>
      <c r="K99" s="67">
        <f t="shared" si="3"/>
        <v>47.788217048671846</v>
      </c>
      <c r="L99" s="67"/>
    </row>
    <row r="100" spans="2:12" x14ac:dyDescent="0.25">
      <c r="B100" s="74"/>
      <c r="C100" s="76"/>
      <c r="D100" s="74"/>
      <c r="E100" s="74">
        <v>3691</v>
      </c>
      <c r="F100" s="77" t="s">
        <v>129</v>
      </c>
      <c r="G100" s="67">
        <v>554.53</v>
      </c>
      <c r="H100" s="8">
        <v>0</v>
      </c>
      <c r="I100" s="8">
        <v>0</v>
      </c>
      <c r="J100" s="67">
        <v>265</v>
      </c>
      <c r="K100" s="67">
        <f t="shared" si="3"/>
        <v>47.788217048671846</v>
      </c>
      <c r="L100" s="67"/>
    </row>
    <row r="101" spans="2:12" x14ac:dyDescent="0.25">
      <c r="B101" s="74"/>
      <c r="C101" s="76"/>
      <c r="D101" s="74"/>
      <c r="E101" s="74"/>
      <c r="F101" s="77"/>
      <c r="G101" s="67"/>
      <c r="H101" s="8"/>
      <c r="I101" s="8"/>
      <c r="J101" s="67"/>
      <c r="K101" s="67"/>
      <c r="L101" s="67"/>
    </row>
    <row r="102" spans="2:12" ht="25.5" x14ac:dyDescent="0.25">
      <c r="B102" s="74"/>
      <c r="C102" s="76">
        <v>37</v>
      </c>
      <c r="D102" s="74"/>
      <c r="E102" s="74"/>
      <c r="F102" s="77" t="s">
        <v>130</v>
      </c>
      <c r="G102" s="67">
        <v>8242.39</v>
      </c>
      <c r="H102" s="8">
        <v>34167</v>
      </c>
      <c r="I102" s="8">
        <v>34167</v>
      </c>
      <c r="J102" s="67">
        <f>SUM(J104:J105)</f>
        <v>7868.3099999999995</v>
      </c>
      <c r="K102" s="67">
        <f t="shared" si="3"/>
        <v>95.461510557010769</v>
      </c>
      <c r="L102" s="67">
        <f t="shared" si="2"/>
        <v>23.028975327069979</v>
      </c>
    </row>
    <row r="103" spans="2:12" ht="25.5" x14ac:dyDescent="0.25">
      <c r="B103" s="74"/>
      <c r="C103" s="76"/>
      <c r="D103" s="74">
        <v>372</v>
      </c>
      <c r="E103" s="74"/>
      <c r="F103" s="77" t="s">
        <v>131</v>
      </c>
      <c r="G103" s="67">
        <v>8242.39</v>
      </c>
      <c r="H103" s="8">
        <v>34167</v>
      </c>
      <c r="I103" s="8">
        <v>34167</v>
      </c>
      <c r="J103" s="67">
        <v>7868</v>
      </c>
      <c r="K103" s="67">
        <f t="shared" si="3"/>
        <v>95.457749511974072</v>
      </c>
      <c r="L103" s="67">
        <f t="shared" si="2"/>
        <v>23.028068018848597</v>
      </c>
    </row>
    <row r="104" spans="2:12" x14ac:dyDescent="0.25">
      <c r="B104" s="74"/>
      <c r="C104" s="76"/>
      <c r="D104" s="74"/>
      <c r="E104" s="74">
        <v>3721</v>
      </c>
      <c r="F104" s="77" t="s">
        <v>132</v>
      </c>
      <c r="G104" s="67">
        <v>3444.03</v>
      </c>
      <c r="H104" s="8">
        <v>19259</v>
      </c>
      <c r="I104" s="8">
        <v>19259</v>
      </c>
      <c r="J104" s="67">
        <v>5171.5</v>
      </c>
      <c r="K104" s="67">
        <f t="shared" si="3"/>
        <v>150.15839002563857</v>
      </c>
      <c r="L104" s="67">
        <f t="shared" si="2"/>
        <v>26.85238070512488</v>
      </c>
    </row>
    <row r="105" spans="2:12" x14ac:dyDescent="0.25">
      <c r="B105" s="74"/>
      <c r="C105" s="76"/>
      <c r="D105" s="74"/>
      <c r="E105" s="74">
        <v>3722</v>
      </c>
      <c r="F105" s="77" t="s">
        <v>133</v>
      </c>
      <c r="G105" s="67">
        <v>4798.3599999999997</v>
      </c>
      <c r="H105" s="8">
        <v>14908</v>
      </c>
      <c r="I105" s="8">
        <v>14908</v>
      </c>
      <c r="J105" s="67">
        <v>2696.81</v>
      </c>
      <c r="K105" s="67">
        <f t="shared" si="3"/>
        <v>56.202744270959251</v>
      </c>
      <c r="L105" s="67">
        <f t="shared" si="2"/>
        <v>18.089683391467666</v>
      </c>
    </row>
    <row r="106" spans="2:12" x14ac:dyDescent="0.25">
      <c r="B106" s="74"/>
      <c r="C106" s="76"/>
      <c r="D106" s="75"/>
      <c r="E106" s="75" t="s">
        <v>28</v>
      </c>
      <c r="F106" s="75"/>
      <c r="G106" s="67"/>
      <c r="H106" s="8"/>
      <c r="I106" s="8"/>
      <c r="J106" s="67"/>
      <c r="K106" s="67"/>
      <c r="L106" s="67"/>
    </row>
    <row r="107" spans="2:12" x14ac:dyDescent="0.25">
      <c r="B107" s="74"/>
      <c r="C107" s="74"/>
      <c r="D107" s="75"/>
      <c r="E107" s="75"/>
      <c r="F107" s="75"/>
      <c r="G107" s="67"/>
      <c r="H107" s="8"/>
      <c r="I107" s="8"/>
      <c r="J107" s="67"/>
      <c r="K107" s="67"/>
      <c r="L107" s="67"/>
    </row>
    <row r="108" spans="2:12" x14ac:dyDescent="0.25">
      <c r="B108" s="78">
        <v>4</v>
      </c>
      <c r="C108" s="78"/>
      <c r="D108" s="78"/>
      <c r="E108" s="78"/>
      <c r="F108" s="79" t="s">
        <v>6</v>
      </c>
      <c r="G108" s="67">
        <v>0</v>
      </c>
      <c r="H108" s="8">
        <v>0</v>
      </c>
      <c r="I108" s="8">
        <v>0</v>
      </c>
      <c r="J108" s="67">
        <v>0</v>
      </c>
      <c r="K108" s="67">
        <v>0</v>
      </c>
      <c r="L108" s="67">
        <v>0</v>
      </c>
    </row>
    <row r="109" spans="2:12" ht="25.5" x14ac:dyDescent="0.25">
      <c r="B109" s="73"/>
      <c r="C109" s="73">
        <v>41</v>
      </c>
      <c r="D109" s="73"/>
      <c r="E109" s="73"/>
      <c r="F109" s="80" t="s">
        <v>7</v>
      </c>
      <c r="G109" s="67">
        <v>0</v>
      </c>
      <c r="H109" s="8">
        <v>0</v>
      </c>
      <c r="I109" s="8">
        <v>0</v>
      </c>
      <c r="J109" s="67">
        <v>0</v>
      </c>
      <c r="K109" s="67"/>
      <c r="L109" s="67"/>
    </row>
    <row r="110" spans="2:12" x14ac:dyDescent="0.25">
      <c r="B110" s="73"/>
      <c r="C110" s="73"/>
      <c r="D110" s="74">
        <v>411</v>
      </c>
      <c r="E110" s="74"/>
      <c r="F110" s="74" t="s">
        <v>52</v>
      </c>
      <c r="G110" s="67">
        <v>0</v>
      </c>
      <c r="H110" s="8">
        <v>0</v>
      </c>
      <c r="I110" s="8">
        <v>0</v>
      </c>
      <c r="J110" s="67">
        <v>0</v>
      </c>
      <c r="K110" s="67"/>
      <c r="L110" s="67"/>
    </row>
    <row r="111" spans="2:12" x14ac:dyDescent="0.25">
      <c r="B111" s="73"/>
      <c r="C111" s="73"/>
      <c r="D111" s="74"/>
      <c r="E111" s="74">
        <v>4111</v>
      </c>
      <c r="F111" s="74" t="s">
        <v>53</v>
      </c>
      <c r="G111" s="67">
        <v>0</v>
      </c>
      <c r="H111" s="8">
        <v>0</v>
      </c>
      <c r="I111" s="8">
        <v>0</v>
      </c>
      <c r="J111" s="67">
        <v>0</v>
      </c>
      <c r="K111" s="67"/>
      <c r="L111" s="67"/>
    </row>
    <row r="112" spans="2:12" x14ac:dyDescent="0.25">
      <c r="B112" s="73"/>
      <c r="C112" s="73"/>
      <c r="D112" s="74"/>
      <c r="E112" s="74"/>
      <c r="F112" s="74"/>
      <c r="G112" s="67"/>
      <c r="H112" s="8"/>
      <c r="I112" s="8"/>
      <c r="J112" s="67"/>
      <c r="K112" s="67"/>
      <c r="L112" s="67"/>
    </row>
    <row r="113" spans="2:12" x14ac:dyDescent="0.25">
      <c r="B113" s="73"/>
      <c r="C113" s="73">
        <v>42</v>
      </c>
      <c r="D113" s="74"/>
      <c r="E113" s="74"/>
      <c r="F113" s="74" t="s">
        <v>134</v>
      </c>
      <c r="G113" s="67">
        <v>0</v>
      </c>
      <c r="H113" s="8">
        <v>0</v>
      </c>
      <c r="I113" s="8">
        <v>0</v>
      </c>
      <c r="J113" s="67">
        <v>1519.99</v>
      </c>
      <c r="K113" s="67">
        <v>0</v>
      </c>
      <c r="L113" s="67">
        <v>0</v>
      </c>
    </row>
    <row r="114" spans="2:12" x14ac:dyDescent="0.25">
      <c r="B114" s="73"/>
      <c r="C114" s="73"/>
      <c r="D114" s="74">
        <v>422</v>
      </c>
      <c r="E114" s="74"/>
      <c r="F114" s="74" t="s">
        <v>135</v>
      </c>
      <c r="G114" s="67">
        <v>0</v>
      </c>
      <c r="H114" s="8">
        <v>0</v>
      </c>
      <c r="I114" s="8">
        <v>0</v>
      </c>
      <c r="J114" s="67">
        <v>0</v>
      </c>
      <c r="K114" s="67">
        <v>0</v>
      </c>
      <c r="L114" s="67">
        <v>0</v>
      </c>
    </row>
    <row r="115" spans="2:12" x14ac:dyDescent="0.25">
      <c r="B115" s="73"/>
      <c r="C115" s="73"/>
      <c r="D115" s="74"/>
      <c r="E115" s="74">
        <v>4221</v>
      </c>
      <c r="F115" s="74" t="s">
        <v>136</v>
      </c>
      <c r="G115" s="67">
        <v>0</v>
      </c>
      <c r="H115" s="8">
        <v>0</v>
      </c>
      <c r="I115" s="8">
        <v>0</v>
      </c>
      <c r="J115" s="67">
        <v>0</v>
      </c>
      <c r="K115" s="67"/>
      <c r="L115" s="67"/>
    </row>
    <row r="116" spans="2:12" x14ac:dyDescent="0.25">
      <c r="B116" s="73"/>
      <c r="C116" s="73"/>
      <c r="D116" s="74"/>
      <c r="E116" s="74">
        <v>4222</v>
      </c>
      <c r="F116" s="74" t="s">
        <v>137</v>
      </c>
      <c r="G116" s="67">
        <v>0</v>
      </c>
      <c r="H116" s="8">
        <v>0</v>
      </c>
      <c r="I116" s="8">
        <v>0</v>
      </c>
      <c r="J116" s="67">
        <v>0</v>
      </c>
      <c r="K116" s="67"/>
      <c r="L116" s="67"/>
    </row>
    <row r="117" spans="2:12" x14ac:dyDescent="0.25">
      <c r="B117" s="73"/>
      <c r="C117" s="73"/>
      <c r="D117" s="74"/>
      <c r="E117" s="74">
        <v>4223</v>
      </c>
      <c r="F117" s="74" t="s">
        <v>138</v>
      </c>
      <c r="G117" s="67">
        <v>0</v>
      </c>
      <c r="H117" s="8">
        <v>0</v>
      </c>
      <c r="I117" s="8">
        <v>0</v>
      </c>
      <c r="J117" s="67">
        <v>0</v>
      </c>
      <c r="K117" s="67">
        <v>0</v>
      </c>
      <c r="L117" s="67">
        <v>0</v>
      </c>
    </row>
    <row r="118" spans="2:12" x14ac:dyDescent="0.25">
      <c r="B118" s="73"/>
      <c r="C118" s="73"/>
      <c r="D118" s="74"/>
      <c r="E118" s="74">
        <v>4227</v>
      </c>
      <c r="F118" s="74" t="s">
        <v>139</v>
      </c>
      <c r="G118" s="67">
        <v>0</v>
      </c>
      <c r="H118" s="8">
        <v>0</v>
      </c>
      <c r="I118" s="8">
        <v>0</v>
      </c>
      <c r="J118" s="67">
        <v>1520</v>
      </c>
      <c r="K118" s="67">
        <v>0</v>
      </c>
      <c r="L118" s="67">
        <v>0</v>
      </c>
    </row>
    <row r="119" spans="2:12" x14ac:dyDescent="0.25">
      <c r="B119" s="73"/>
      <c r="C119" s="73"/>
      <c r="D119" s="74"/>
      <c r="E119" s="74"/>
      <c r="F119" s="74"/>
      <c r="G119" s="67"/>
      <c r="H119" s="8"/>
      <c r="I119" s="8"/>
      <c r="J119" s="67"/>
      <c r="K119" s="67"/>
      <c r="L119" s="67"/>
    </row>
    <row r="120" spans="2:12" x14ac:dyDescent="0.25">
      <c r="B120" s="73"/>
      <c r="C120" s="73"/>
      <c r="D120" s="74">
        <v>423</v>
      </c>
      <c r="E120" s="74"/>
      <c r="F120" s="74" t="s">
        <v>140</v>
      </c>
      <c r="G120" s="67">
        <v>0</v>
      </c>
      <c r="H120" s="8">
        <v>0</v>
      </c>
      <c r="I120" s="8">
        <v>0</v>
      </c>
      <c r="J120" s="67">
        <v>0</v>
      </c>
      <c r="K120" s="67">
        <v>0</v>
      </c>
      <c r="L120" s="67">
        <v>0</v>
      </c>
    </row>
    <row r="121" spans="2:12" x14ac:dyDescent="0.25">
      <c r="B121" s="73"/>
      <c r="C121" s="73"/>
      <c r="D121" s="74"/>
      <c r="E121" s="74">
        <v>4231</v>
      </c>
      <c r="F121" s="74" t="s">
        <v>141</v>
      </c>
      <c r="G121" s="67">
        <v>0</v>
      </c>
      <c r="H121" s="8">
        <v>0</v>
      </c>
      <c r="I121" s="8">
        <v>0</v>
      </c>
      <c r="J121" s="67">
        <v>0</v>
      </c>
      <c r="K121" s="67">
        <v>0</v>
      </c>
      <c r="L121" s="67">
        <v>0</v>
      </c>
    </row>
    <row r="122" spans="2:12" x14ac:dyDescent="0.25">
      <c r="B122" s="73"/>
      <c r="C122" s="73"/>
      <c r="D122" s="74"/>
      <c r="E122" s="74"/>
      <c r="F122" s="74"/>
      <c r="G122" s="67"/>
      <c r="H122" s="8"/>
      <c r="I122" s="8"/>
      <c r="J122" s="67"/>
      <c r="K122" s="67"/>
      <c r="L122" s="67"/>
    </row>
    <row r="123" spans="2:12" x14ac:dyDescent="0.25">
      <c r="B123" s="73"/>
      <c r="C123" s="73">
        <v>45</v>
      </c>
      <c r="D123" s="74"/>
      <c r="E123" s="74"/>
      <c r="F123" s="74" t="s">
        <v>142</v>
      </c>
      <c r="G123" s="67">
        <v>0</v>
      </c>
      <c r="H123" s="8">
        <v>0</v>
      </c>
      <c r="I123" s="8">
        <v>0</v>
      </c>
      <c r="J123" s="67">
        <v>28336.25</v>
      </c>
      <c r="K123" s="67">
        <v>0</v>
      </c>
      <c r="L123" s="67">
        <v>0</v>
      </c>
    </row>
    <row r="124" spans="2:12" x14ac:dyDescent="0.25">
      <c r="B124" s="73"/>
      <c r="C124" s="73"/>
      <c r="D124" s="74">
        <v>451</v>
      </c>
      <c r="E124" s="74"/>
      <c r="F124" s="74" t="s">
        <v>143</v>
      </c>
      <c r="G124" s="67">
        <v>0</v>
      </c>
      <c r="H124" s="8">
        <v>0</v>
      </c>
      <c r="I124" s="8">
        <v>0</v>
      </c>
      <c r="J124" s="67">
        <v>28336.25</v>
      </c>
      <c r="K124" s="67">
        <v>0</v>
      </c>
      <c r="L124" s="67">
        <v>0</v>
      </c>
    </row>
    <row r="125" spans="2:12" x14ac:dyDescent="0.25">
      <c r="B125" s="73"/>
      <c r="C125" s="73"/>
      <c r="D125" s="74"/>
      <c r="E125" s="74">
        <v>4511</v>
      </c>
      <c r="F125" s="74" t="s">
        <v>143</v>
      </c>
      <c r="G125" s="67">
        <v>0</v>
      </c>
      <c r="H125" s="8">
        <v>0</v>
      </c>
      <c r="I125" s="8">
        <v>0</v>
      </c>
      <c r="J125" s="67">
        <v>28336</v>
      </c>
      <c r="K125" s="67">
        <v>0</v>
      </c>
      <c r="L125" s="67">
        <v>0</v>
      </c>
    </row>
    <row r="126" spans="2:12" x14ac:dyDescent="0.25">
      <c r="B126" s="73"/>
      <c r="C126" s="73" t="s">
        <v>22</v>
      </c>
      <c r="D126" s="74"/>
      <c r="E126" s="74"/>
      <c r="F126" s="74"/>
      <c r="G126" s="65"/>
      <c r="H126" s="8"/>
      <c r="I126" s="8"/>
      <c r="J126" s="65"/>
      <c r="K126" s="65"/>
      <c r="L126" s="65"/>
    </row>
    <row r="129" spans="2:12" ht="15" customHeight="1" x14ac:dyDescent="0.25"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</row>
    <row r="130" spans="2:12" x14ac:dyDescent="0.25"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</row>
    <row r="131" spans="2:12" ht="4.5" customHeight="1" x14ac:dyDescent="0.25"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</row>
  </sheetData>
  <mergeCells count="7">
    <mergeCell ref="B2:L2"/>
    <mergeCell ref="B4:L4"/>
    <mergeCell ref="B6:L6"/>
    <mergeCell ref="B50:F50"/>
    <mergeCell ref="B9:F9"/>
    <mergeCell ref="B49:F49"/>
    <mergeCell ref="B8:F8"/>
  </mergeCells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57"/>
  <sheetViews>
    <sheetView topLeftCell="A40" workbookViewId="0">
      <selection activeCell="C6" sqref="C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4"/>
      <c r="D1" s="3"/>
      <c r="E1" s="3"/>
      <c r="F1" s="4"/>
      <c r="G1" s="4"/>
      <c r="H1" s="4"/>
    </row>
    <row r="2" spans="2:8" ht="15.75" customHeight="1" x14ac:dyDescent="0.25">
      <c r="B2" s="107" t="s">
        <v>57</v>
      </c>
      <c r="C2" s="107"/>
      <c r="D2" s="107"/>
      <c r="E2" s="107"/>
      <c r="F2" s="107"/>
      <c r="G2" s="107"/>
      <c r="H2" s="107"/>
    </row>
    <row r="3" spans="2:8" ht="18" x14ac:dyDescent="0.25">
      <c r="B3" s="3"/>
      <c r="C3" s="4"/>
      <c r="D3" s="3"/>
      <c r="E3" s="3"/>
      <c r="F3" s="4"/>
      <c r="G3" s="4"/>
      <c r="H3" s="4"/>
    </row>
    <row r="4" spans="2:8" ht="33.75" customHeight="1" x14ac:dyDescent="0.25">
      <c r="B4" s="40" t="s">
        <v>8</v>
      </c>
      <c r="C4" s="40" t="s">
        <v>227</v>
      </c>
      <c r="D4" s="40" t="s">
        <v>236</v>
      </c>
      <c r="E4" s="40" t="s">
        <v>237</v>
      </c>
      <c r="F4" s="40" t="s">
        <v>242</v>
      </c>
      <c r="G4" s="40" t="s">
        <v>35</v>
      </c>
      <c r="H4" s="40" t="s">
        <v>71</v>
      </c>
    </row>
    <row r="5" spans="2:8" x14ac:dyDescent="0.25">
      <c r="B5" s="40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54</v>
      </c>
      <c r="H5" s="43" t="s">
        <v>55</v>
      </c>
    </row>
    <row r="6" spans="2:8" x14ac:dyDescent="0.25">
      <c r="B6" s="10" t="s">
        <v>68</v>
      </c>
      <c r="C6" s="93">
        <v>1009571.14</v>
      </c>
      <c r="D6" s="91">
        <v>2539855</v>
      </c>
      <c r="E6" s="8">
        <v>2529855</v>
      </c>
      <c r="F6" s="93">
        <v>1129371.98</v>
      </c>
      <c r="G6" s="65">
        <f>SUM(F6/C6*100)</f>
        <v>111.86650799070978</v>
      </c>
      <c r="H6" s="65">
        <f>SUM(F6/E6*100)</f>
        <v>44.641767215907628</v>
      </c>
    </row>
    <row r="7" spans="2:8" x14ac:dyDescent="0.25">
      <c r="B7" s="10" t="s">
        <v>25</v>
      </c>
      <c r="C7" s="67">
        <v>982011</v>
      </c>
      <c r="D7" s="8">
        <v>2501366</v>
      </c>
      <c r="E7" s="8">
        <v>2491366</v>
      </c>
      <c r="F7" s="67">
        <v>1087772</v>
      </c>
      <c r="G7" s="65">
        <f t="shared" ref="G7:G51" si="0">SUM(F7/C7*100)</f>
        <v>110.76983862706223</v>
      </c>
      <c r="H7" s="65">
        <f>SUM(F7/E7*100)</f>
        <v>43.661669943316241</v>
      </c>
    </row>
    <row r="8" spans="2:8" x14ac:dyDescent="0.25">
      <c r="B8" s="10"/>
      <c r="C8" s="67"/>
      <c r="D8" s="8"/>
      <c r="E8" s="8"/>
      <c r="F8" s="67"/>
      <c r="G8" s="65"/>
      <c r="H8" s="65"/>
    </row>
    <row r="9" spans="2:8" x14ac:dyDescent="0.25">
      <c r="B9" s="25" t="s">
        <v>26</v>
      </c>
      <c r="C9" s="67">
        <v>982011</v>
      </c>
      <c r="D9" s="8">
        <v>2501366</v>
      </c>
      <c r="E9" s="8">
        <v>2491366</v>
      </c>
      <c r="F9" s="67">
        <v>1087772</v>
      </c>
      <c r="G9" s="65">
        <f t="shared" si="0"/>
        <v>110.76983862706223</v>
      </c>
      <c r="H9" s="65">
        <f t="shared" ref="H9:H51" si="1">SUM(F9/E9*100)</f>
        <v>43.661669943316241</v>
      </c>
    </row>
    <row r="10" spans="2:8" x14ac:dyDescent="0.25">
      <c r="B10" s="25" t="s">
        <v>144</v>
      </c>
      <c r="C10" s="67">
        <v>0</v>
      </c>
      <c r="D10" s="8"/>
      <c r="E10" s="8"/>
      <c r="F10" s="67">
        <v>0</v>
      </c>
      <c r="G10" s="65"/>
      <c r="H10" s="65"/>
    </row>
    <row r="11" spans="2:8" x14ac:dyDescent="0.25">
      <c r="B11" s="26" t="s">
        <v>145</v>
      </c>
      <c r="C11" s="67">
        <v>0</v>
      </c>
      <c r="D11" s="8"/>
      <c r="E11" s="8"/>
      <c r="F11" s="67">
        <v>0</v>
      </c>
      <c r="G11" s="65"/>
      <c r="H11" s="65"/>
    </row>
    <row r="12" spans="2:8" x14ac:dyDescent="0.25">
      <c r="B12" s="26"/>
      <c r="C12" s="67"/>
      <c r="D12" s="8"/>
      <c r="E12" s="8"/>
      <c r="F12" s="67"/>
      <c r="G12" s="65"/>
      <c r="H12" s="65"/>
    </row>
    <row r="13" spans="2:8" x14ac:dyDescent="0.25">
      <c r="B13" s="10" t="s">
        <v>232</v>
      </c>
      <c r="C13" s="67">
        <v>12320</v>
      </c>
      <c r="D13" s="8">
        <v>0</v>
      </c>
      <c r="E13" s="8">
        <v>0</v>
      </c>
      <c r="F13" s="67">
        <v>2373.0500000000002</v>
      </c>
      <c r="G13" s="65">
        <f t="shared" si="0"/>
        <v>19.261769480519483</v>
      </c>
      <c r="H13" s="65">
        <v>0</v>
      </c>
    </row>
    <row r="14" spans="2:8" x14ac:dyDescent="0.25">
      <c r="B14" s="27" t="s">
        <v>146</v>
      </c>
      <c r="C14" s="67">
        <v>0</v>
      </c>
      <c r="D14" s="8">
        <v>0</v>
      </c>
      <c r="E14" s="8">
        <v>0</v>
      </c>
      <c r="F14" s="67">
        <v>0</v>
      </c>
      <c r="G14" s="65"/>
      <c r="H14" s="65"/>
    </row>
    <row r="15" spans="2:8" x14ac:dyDescent="0.25">
      <c r="B15" s="27" t="s">
        <v>147</v>
      </c>
      <c r="C15" s="67">
        <v>12320</v>
      </c>
      <c r="D15" s="8">
        <v>0</v>
      </c>
      <c r="E15" s="8">
        <v>0</v>
      </c>
      <c r="F15" s="67">
        <v>2373</v>
      </c>
      <c r="G15" s="65">
        <f t="shared" si="0"/>
        <v>19.261363636363637</v>
      </c>
      <c r="H15" s="65">
        <v>0</v>
      </c>
    </row>
    <row r="16" spans="2:8" x14ac:dyDescent="0.25">
      <c r="B16" s="27" t="s">
        <v>22</v>
      </c>
      <c r="C16" s="67"/>
      <c r="D16" s="8"/>
      <c r="E16" s="8"/>
      <c r="F16" s="67"/>
      <c r="G16" s="65"/>
      <c r="H16" s="65"/>
    </row>
    <row r="17" spans="2:8" x14ac:dyDescent="0.25">
      <c r="B17" s="52" t="s">
        <v>148</v>
      </c>
      <c r="C17" s="67"/>
      <c r="D17" s="8"/>
      <c r="E17" s="8"/>
      <c r="F17" s="67"/>
      <c r="G17" s="65"/>
      <c r="H17" s="65"/>
    </row>
    <row r="18" spans="2:8" x14ac:dyDescent="0.25">
      <c r="B18" s="27" t="s">
        <v>30</v>
      </c>
      <c r="C18" s="67">
        <v>0</v>
      </c>
      <c r="D18" s="8"/>
      <c r="E18" s="8"/>
      <c r="F18" s="67">
        <v>0</v>
      </c>
      <c r="G18" s="65"/>
      <c r="H18" s="65"/>
    </row>
    <row r="19" spans="2:8" x14ac:dyDescent="0.25">
      <c r="B19" s="10" t="s">
        <v>149</v>
      </c>
      <c r="C19" s="67"/>
      <c r="D19" s="8">
        <v>9500</v>
      </c>
      <c r="E19" s="8">
        <v>9500</v>
      </c>
      <c r="F19" s="67">
        <v>3045</v>
      </c>
      <c r="G19">
        <v>0</v>
      </c>
      <c r="H19" s="65">
        <f>SUM(F19/E19*100)</f>
        <v>32.052631578947363</v>
      </c>
    </row>
    <row r="20" spans="2:8" x14ac:dyDescent="0.25">
      <c r="B20" s="27" t="s">
        <v>32</v>
      </c>
      <c r="C20" s="67">
        <v>0</v>
      </c>
      <c r="D20" s="8">
        <v>9500</v>
      </c>
      <c r="E20" s="8">
        <v>9500</v>
      </c>
      <c r="F20" s="67">
        <v>3045</v>
      </c>
      <c r="G20" s="65">
        <v>0</v>
      </c>
      <c r="H20" s="65">
        <f>SUM(F20/E20*100)</f>
        <v>32.052631578947363</v>
      </c>
    </row>
    <row r="21" spans="2:8" x14ac:dyDescent="0.25">
      <c r="B21" s="14"/>
      <c r="C21" s="67"/>
      <c r="D21" s="8"/>
      <c r="E21" s="8"/>
      <c r="F21" s="67"/>
      <c r="G21" s="65"/>
      <c r="H21" s="65"/>
    </row>
    <row r="22" spans="2:8" ht="25.5" x14ac:dyDescent="0.25">
      <c r="B22" s="10" t="s">
        <v>223</v>
      </c>
      <c r="C22" s="67">
        <v>985</v>
      </c>
      <c r="D22" s="8">
        <v>1592</v>
      </c>
      <c r="E22" s="8">
        <v>1592</v>
      </c>
      <c r="F22" s="67">
        <v>265.39999999999998</v>
      </c>
      <c r="G22" s="65">
        <f t="shared" si="0"/>
        <v>26.944162436548218</v>
      </c>
      <c r="H22" s="65">
        <f>SUM(F22/E22*100)</f>
        <v>16.670854271356784</v>
      </c>
    </row>
    <row r="23" spans="2:8" x14ac:dyDescent="0.25">
      <c r="B23" s="14" t="s">
        <v>224</v>
      </c>
      <c r="C23" s="67">
        <v>985</v>
      </c>
      <c r="D23" s="8">
        <v>1592</v>
      </c>
      <c r="E23" s="8">
        <v>1592</v>
      </c>
      <c r="F23" s="67">
        <v>265</v>
      </c>
      <c r="G23" s="65">
        <f t="shared" si="0"/>
        <v>26.903553299492383</v>
      </c>
      <c r="H23" s="65">
        <f>SUM(F23/E23*100)</f>
        <v>16.645728643216081</v>
      </c>
    </row>
    <row r="24" spans="2:8" x14ac:dyDescent="0.25">
      <c r="B24" s="14" t="s">
        <v>151</v>
      </c>
      <c r="C24" s="67"/>
      <c r="D24" s="8"/>
      <c r="E24" s="8"/>
      <c r="F24" s="67"/>
      <c r="G24" s="65"/>
      <c r="H24" s="65"/>
    </row>
    <row r="25" spans="2:8" x14ac:dyDescent="0.25">
      <c r="B25" s="14"/>
      <c r="C25" s="67"/>
      <c r="D25" s="8"/>
      <c r="E25" s="8"/>
      <c r="F25" s="67"/>
      <c r="G25" s="65"/>
      <c r="H25" s="65"/>
    </row>
    <row r="26" spans="2:8" x14ac:dyDescent="0.25">
      <c r="B26" s="10" t="s">
        <v>152</v>
      </c>
      <c r="C26" s="67">
        <v>14254.68</v>
      </c>
      <c r="D26" s="8">
        <v>27397</v>
      </c>
      <c r="E26" s="8">
        <v>27397</v>
      </c>
      <c r="F26" s="67">
        <v>35917</v>
      </c>
      <c r="G26" s="65">
        <f t="shared" si="0"/>
        <v>251.96637174598098</v>
      </c>
      <c r="H26" s="65">
        <f t="shared" si="1"/>
        <v>131.09829543380661</v>
      </c>
    </row>
    <row r="27" spans="2:8" x14ac:dyDescent="0.25">
      <c r="B27" s="14" t="s">
        <v>225</v>
      </c>
      <c r="C27" s="67">
        <v>14254.68</v>
      </c>
      <c r="D27" s="8">
        <v>27397</v>
      </c>
      <c r="E27" s="8">
        <v>27397</v>
      </c>
      <c r="F27" s="67">
        <v>35917</v>
      </c>
      <c r="G27" s="65">
        <f t="shared" si="0"/>
        <v>251.96637174598098</v>
      </c>
      <c r="H27" s="65">
        <f t="shared" si="1"/>
        <v>131.09829543380661</v>
      </c>
    </row>
    <row r="28" spans="2:8" x14ac:dyDescent="0.25">
      <c r="B28" s="14" t="s">
        <v>154</v>
      </c>
      <c r="C28" s="67">
        <v>0</v>
      </c>
      <c r="D28" s="8">
        <v>0</v>
      </c>
      <c r="E28" s="8">
        <v>0</v>
      </c>
      <c r="F28" s="67">
        <v>0</v>
      </c>
      <c r="G28" s="65">
        <v>0</v>
      </c>
      <c r="H28" s="65">
        <v>0</v>
      </c>
    </row>
    <row r="29" spans="2:8" x14ac:dyDescent="0.25">
      <c r="B29" s="14" t="s">
        <v>22</v>
      </c>
      <c r="C29" s="67"/>
      <c r="D29" s="8"/>
      <c r="E29" s="8"/>
      <c r="F29" s="67"/>
      <c r="G29" s="65"/>
      <c r="H29" s="65"/>
    </row>
    <row r="30" spans="2:8" x14ac:dyDescent="0.25">
      <c r="B30" s="27"/>
      <c r="C30" s="67"/>
      <c r="D30" s="88"/>
      <c r="E30" s="88"/>
      <c r="F30" s="67"/>
      <c r="G30" s="65"/>
      <c r="H30" s="65"/>
    </row>
    <row r="31" spans="2:8" ht="15.75" customHeight="1" x14ac:dyDescent="0.25">
      <c r="B31" s="10" t="s">
        <v>69</v>
      </c>
      <c r="C31" s="67">
        <v>1163665.8799999999</v>
      </c>
      <c r="D31" s="91">
        <v>2539855</v>
      </c>
      <c r="E31" s="8">
        <v>2529855</v>
      </c>
      <c r="F31" s="67">
        <v>1118894</v>
      </c>
      <c r="G31" s="65">
        <f t="shared" si="0"/>
        <v>96.152514156383106</v>
      </c>
      <c r="H31" s="65">
        <f t="shared" si="1"/>
        <v>44.22759407159699</v>
      </c>
    </row>
    <row r="32" spans="2:8" ht="15.75" customHeight="1" x14ac:dyDescent="0.25">
      <c r="B32" s="10" t="s">
        <v>25</v>
      </c>
      <c r="C32" s="67">
        <v>1138864</v>
      </c>
      <c r="D32" s="8">
        <v>2501366</v>
      </c>
      <c r="E32" s="8">
        <v>2491366</v>
      </c>
      <c r="F32" s="67">
        <v>1066029</v>
      </c>
      <c r="G32" s="65">
        <f t="shared" si="0"/>
        <v>93.604591944253229</v>
      </c>
      <c r="H32" s="65">
        <f t="shared" si="1"/>
        <v>42.788935868916887</v>
      </c>
    </row>
    <row r="33" spans="2:8" x14ac:dyDescent="0.25">
      <c r="B33" s="25" t="s">
        <v>26</v>
      </c>
      <c r="C33" s="67">
        <v>1138864</v>
      </c>
      <c r="D33" s="8">
        <v>2501366</v>
      </c>
      <c r="E33" s="8">
        <v>2491366</v>
      </c>
      <c r="F33" s="67">
        <v>1066029</v>
      </c>
      <c r="G33" s="65">
        <f t="shared" si="0"/>
        <v>93.604591944253229</v>
      </c>
      <c r="H33" s="65">
        <f t="shared" si="1"/>
        <v>42.788935868916887</v>
      </c>
    </row>
    <row r="34" spans="2:8" x14ac:dyDescent="0.25">
      <c r="B34" s="25" t="s">
        <v>144</v>
      </c>
      <c r="C34" s="67">
        <v>0</v>
      </c>
      <c r="D34" s="8"/>
      <c r="E34" s="8"/>
      <c r="F34" s="67">
        <v>28856.54</v>
      </c>
      <c r="G34" s="65"/>
      <c r="H34" s="65"/>
    </row>
    <row r="35" spans="2:8" x14ac:dyDescent="0.25">
      <c r="B35" s="26" t="s">
        <v>145</v>
      </c>
      <c r="C35" s="67">
        <v>0</v>
      </c>
      <c r="D35" s="8"/>
      <c r="E35" s="8"/>
      <c r="F35" s="67">
        <v>0</v>
      </c>
      <c r="G35" s="65"/>
      <c r="H35" s="65"/>
    </row>
    <row r="36" spans="2:8" x14ac:dyDescent="0.25">
      <c r="B36" s="26"/>
      <c r="C36" s="67"/>
      <c r="D36" s="8"/>
      <c r="E36" s="8"/>
      <c r="F36" s="67"/>
      <c r="G36" s="65"/>
      <c r="H36" s="65"/>
    </row>
    <row r="37" spans="2:8" x14ac:dyDescent="0.25">
      <c r="B37" s="53" t="s">
        <v>231</v>
      </c>
      <c r="C37" s="67">
        <v>14627</v>
      </c>
      <c r="D37" s="8">
        <v>0</v>
      </c>
      <c r="E37" s="8">
        <v>0</v>
      </c>
      <c r="F37" s="67">
        <v>0</v>
      </c>
      <c r="G37" s="65">
        <f t="shared" si="0"/>
        <v>0</v>
      </c>
      <c r="H37" s="65">
        <v>0</v>
      </c>
    </row>
    <row r="38" spans="2:8" x14ac:dyDescent="0.25">
      <c r="B38" s="26" t="s">
        <v>146</v>
      </c>
      <c r="C38" s="67">
        <v>0</v>
      </c>
      <c r="D38" s="8"/>
      <c r="E38" s="8"/>
      <c r="F38" s="67">
        <v>0</v>
      </c>
      <c r="G38" s="65"/>
      <c r="H38" s="65"/>
    </row>
    <row r="39" spans="2:8" x14ac:dyDescent="0.25">
      <c r="B39" s="26" t="s">
        <v>147</v>
      </c>
      <c r="C39" s="67">
        <v>14627</v>
      </c>
      <c r="D39" s="8">
        <v>0</v>
      </c>
      <c r="E39" s="8">
        <v>0</v>
      </c>
      <c r="F39" s="67">
        <v>0</v>
      </c>
      <c r="G39" s="65">
        <f t="shared" si="0"/>
        <v>0</v>
      </c>
      <c r="H39" s="65">
        <v>0</v>
      </c>
    </row>
    <row r="40" spans="2:8" x14ac:dyDescent="0.25">
      <c r="B40" s="26" t="s">
        <v>28</v>
      </c>
      <c r="C40" s="67"/>
      <c r="D40" s="8"/>
      <c r="E40" s="8"/>
      <c r="F40" s="67"/>
      <c r="G40" s="65"/>
      <c r="H40" s="65"/>
    </row>
    <row r="41" spans="2:8" x14ac:dyDescent="0.25">
      <c r="B41" s="10" t="s">
        <v>148</v>
      </c>
      <c r="C41" s="67"/>
      <c r="D41" s="8"/>
      <c r="E41" s="8"/>
      <c r="F41" s="67"/>
      <c r="G41" s="65"/>
      <c r="H41" s="65"/>
    </row>
    <row r="42" spans="2:8" x14ac:dyDescent="0.25">
      <c r="B42" s="27" t="s">
        <v>30</v>
      </c>
      <c r="C42" s="67">
        <v>0</v>
      </c>
      <c r="D42" s="8"/>
      <c r="E42" s="8"/>
      <c r="F42" s="67">
        <v>0</v>
      </c>
      <c r="G42" s="65"/>
      <c r="H42" s="65"/>
    </row>
    <row r="43" spans="2:8" x14ac:dyDescent="0.25">
      <c r="B43" s="10" t="s">
        <v>149</v>
      </c>
      <c r="C43" s="67">
        <v>0</v>
      </c>
      <c r="D43" s="8">
        <v>9500</v>
      </c>
      <c r="E43" s="8">
        <v>9500</v>
      </c>
      <c r="F43" s="67">
        <v>3045</v>
      </c>
      <c r="G43" s="65">
        <v>0</v>
      </c>
      <c r="H43" s="65">
        <f>SUM(F43/E43*100)</f>
        <v>32.052631578947363</v>
      </c>
    </row>
    <row r="44" spans="2:8" x14ac:dyDescent="0.25">
      <c r="B44" s="27" t="s">
        <v>32</v>
      </c>
      <c r="C44" s="67">
        <v>0</v>
      </c>
      <c r="D44" s="8">
        <v>9500</v>
      </c>
      <c r="E44" s="8">
        <v>9500</v>
      </c>
      <c r="F44" s="67">
        <v>3045</v>
      </c>
      <c r="G44" s="65">
        <v>0</v>
      </c>
      <c r="H44" s="65">
        <f>SUM(F44/E44*100)</f>
        <v>32.052631578947363</v>
      </c>
    </row>
    <row r="45" spans="2:8" x14ac:dyDescent="0.25">
      <c r="B45" s="27"/>
      <c r="C45" s="67"/>
      <c r="D45" s="8"/>
      <c r="E45" s="8"/>
      <c r="F45" s="67"/>
      <c r="G45" s="65"/>
      <c r="H45" s="65"/>
    </row>
    <row r="46" spans="2:8" x14ac:dyDescent="0.25">
      <c r="B46" s="54" t="s">
        <v>150</v>
      </c>
      <c r="C46" s="67">
        <v>985</v>
      </c>
      <c r="D46" s="8">
        <v>1592</v>
      </c>
      <c r="E46" s="8">
        <v>1592</v>
      </c>
      <c r="F46" s="67">
        <v>265</v>
      </c>
      <c r="G46" s="65">
        <f t="shared" si="0"/>
        <v>26.903553299492383</v>
      </c>
      <c r="H46" s="65">
        <f t="shared" si="1"/>
        <v>16.645728643216081</v>
      </c>
    </row>
    <row r="47" spans="2:8" x14ac:dyDescent="0.25">
      <c r="B47" s="27" t="s">
        <v>155</v>
      </c>
      <c r="C47" s="67">
        <v>985</v>
      </c>
      <c r="D47" s="8">
        <v>1592</v>
      </c>
      <c r="E47" s="8">
        <v>1592</v>
      </c>
      <c r="F47" s="67">
        <v>265</v>
      </c>
      <c r="G47" s="65">
        <f t="shared" si="0"/>
        <v>26.903553299492383</v>
      </c>
      <c r="H47" s="65">
        <f t="shared" si="1"/>
        <v>16.645728643216081</v>
      </c>
    </row>
    <row r="48" spans="2:8" ht="25.5" x14ac:dyDescent="0.25">
      <c r="B48" s="27" t="s">
        <v>156</v>
      </c>
      <c r="C48" s="67">
        <v>0</v>
      </c>
      <c r="D48" s="8">
        <v>0</v>
      </c>
      <c r="E48" s="8">
        <v>0</v>
      </c>
      <c r="F48" s="67">
        <v>0</v>
      </c>
      <c r="G48" s="65"/>
      <c r="H48" s="65"/>
    </row>
    <row r="49" spans="2:11" x14ac:dyDescent="0.25">
      <c r="B49" s="27"/>
      <c r="C49" s="67"/>
      <c r="D49" s="8"/>
      <c r="E49" s="8"/>
      <c r="F49" s="67"/>
      <c r="G49" s="65"/>
      <c r="H49" s="65"/>
    </row>
    <row r="50" spans="2:11" x14ac:dyDescent="0.25">
      <c r="B50" s="54" t="s">
        <v>152</v>
      </c>
      <c r="C50" s="67">
        <v>9189.77</v>
      </c>
      <c r="D50" s="8">
        <v>27397</v>
      </c>
      <c r="E50" s="8">
        <v>27397</v>
      </c>
      <c r="F50" s="67">
        <v>18325</v>
      </c>
      <c r="G50" s="65">
        <f t="shared" si="0"/>
        <v>199.40651398239564</v>
      </c>
      <c r="H50" s="65">
        <f t="shared" si="1"/>
        <v>66.886885425411549</v>
      </c>
    </row>
    <row r="51" spans="2:11" x14ac:dyDescent="0.25">
      <c r="B51" s="27" t="s">
        <v>153</v>
      </c>
      <c r="C51" s="67">
        <v>9189.77</v>
      </c>
      <c r="D51" s="8">
        <v>27397</v>
      </c>
      <c r="E51" s="8">
        <v>27397</v>
      </c>
      <c r="F51" s="67">
        <v>16804.73</v>
      </c>
      <c r="G51" s="65">
        <f t="shared" si="0"/>
        <v>182.8634448957917</v>
      </c>
      <c r="H51" s="65">
        <f t="shared" si="1"/>
        <v>61.337847209548492</v>
      </c>
    </row>
    <row r="52" spans="2:11" x14ac:dyDescent="0.25">
      <c r="B52" s="27" t="s">
        <v>154</v>
      </c>
      <c r="C52" s="67">
        <v>0</v>
      </c>
      <c r="D52" s="8"/>
      <c r="E52" s="8"/>
      <c r="F52" s="67">
        <v>1519.99</v>
      </c>
      <c r="G52" s="65">
        <v>0</v>
      </c>
      <c r="H52" s="65">
        <v>0</v>
      </c>
    </row>
    <row r="53" spans="2:11" x14ac:dyDescent="0.25">
      <c r="B53" s="14" t="s">
        <v>22</v>
      </c>
      <c r="C53" s="67"/>
      <c r="D53" s="8"/>
      <c r="E53" s="8"/>
      <c r="F53" s="67"/>
      <c r="G53" s="33"/>
      <c r="H53" s="33"/>
    </row>
    <row r="55" spans="2:11" ht="15" customHeight="1" x14ac:dyDescent="0.25">
      <c r="B55" s="36"/>
      <c r="C55" s="36"/>
      <c r="D55" s="36"/>
      <c r="E55" s="36"/>
      <c r="F55" s="36"/>
      <c r="G55" s="36"/>
      <c r="H55" s="36"/>
      <c r="I55" s="36"/>
      <c r="J55" s="36"/>
      <c r="K55" s="36"/>
    </row>
    <row r="56" spans="2:11" x14ac:dyDescent="0.25">
      <c r="B56" s="36"/>
      <c r="C56" s="36"/>
      <c r="D56" s="36"/>
      <c r="E56" s="36"/>
      <c r="F56" s="36"/>
      <c r="G56" s="36"/>
      <c r="H56" s="36"/>
      <c r="I56" s="36"/>
      <c r="J56" s="36"/>
      <c r="K56" s="36"/>
    </row>
    <row r="57" spans="2:11" x14ac:dyDescent="0.25">
      <c r="B57" s="36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1">
    <mergeCell ref="B2:H2"/>
  </mergeCells>
  <phoneticPr fontId="19" type="noConversion"/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2"/>
  <sheetViews>
    <sheetView workbookViewId="0">
      <selection activeCell="D15" sqref="D1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7" t="s">
        <v>58</v>
      </c>
      <c r="C2" s="107"/>
      <c r="D2" s="107"/>
      <c r="E2" s="107"/>
      <c r="F2" s="107"/>
      <c r="G2" s="107"/>
      <c r="H2" s="107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0" t="s">
        <v>8</v>
      </c>
      <c r="C4" s="40" t="s">
        <v>228</v>
      </c>
      <c r="D4" s="40" t="s">
        <v>236</v>
      </c>
      <c r="E4" s="40" t="s">
        <v>237</v>
      </c>
      <c r="F4" s="40" t="s">
        <v>243</v>
      </c>
      <c r="G4" s="40" t="s">
        <v>35</v>
      </c>
      <c r="H4" s="40" t="s">
        <v>71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54</v>
      </c>
      <c r="H5" s="43" t="s">
        <v>55</v>
      </c>
    </row>
    <row r="6" spans="2:8" ht="15.75" customHeight="1" x14ac:dyDescent="0.25">
      <c r="B6" s="10" t="s">
        <v>69</v>
      </c>
      <c r="C6" s="67">
        <v>1163665.8799999999</v>
      </c>
      <c r="D6" s="91">
        <v>2539855</v>
      </c>
      <c r="E6" s="8">
        <v>2529855</v>
      </c>
      <c r="F6" s="67">
        <v>1118894</v>
      </c>
      <c r="G6" s="65">
        <f>SUM(F6/C6*100)</f>
        <v>96.152514156383106</v>
      </c>
      <c r="H6" s="65">
        <f>SUM(F6/E6*100)</f>
        <v>44.22759407159699</v>
      </c>
    </row>
    <row r="7" spans="2:8" ht="15.75" customHeight="1" x14ac:dyDescent="0.25">
      <c r="B7" s="10" t="s">
        <v>9</v>
      </c>
      <c r="C7" s="67"/>
      <c r="D7" s="8"/>
      <c r="E7" s="8"/>
      <c r="F7" s="67"/>
      <c r="G7" s="65"/>
      <c r="H7" s="65"/>
    </row>
    <row r="8" spans="2:8" ht="25.5" x14ac:dyDescent="0.25">
      <c r="B8" s="16" t="s">
        <v>10</v>
      </c>
      <c r="C8" s="67"/>
      <c r="D8" s="8"/>
      <c r="E8" s="8"/>
      <c r="F8" s="67"/>
      <c r="G8" s="65"/>
      <c r="H8" s="65"/>
    </row>
    <row r="9" spans="2:8" x14ac:dyDescent="0.25">
      <c r="B9" s="24" t="s">
        <v>11</v>
      </c>
      <c r="C9" s="67"/>
      <c r="D9" s="8"/>
      <c r="E9" s="8"/>
      <c r="F9" s="67"/>
      <c r="G9" s="65"/>
      <c r="H9" s="65"/>
    </row>
    <row r="10" spans="2:8" x14ac:dyDescent="0.25">
      <c r="B10" s="15" t="s">
        <v>22</v>
      </c>
      <c r="C10" s="67"/>
      <c r="D10" s="8"/>
      <c r="E10" s="8"/>
      <c r="F10" s="67"/>
      <c r="G10" s="65"/>
      <c r="H10" s="65"/>
    </row>
    <row r="11" spans="2:8" x14ac:dyDescent="0.25">
      <c r="B11" s="10" t="s">
        <v>12</v>
      </c>
      <c r="C11" s="67"/>
      <c r="D11" s="8"/>
      <c r="E11" s="8"/>
      <c r="F11" s="67"/>
      <c r="G11" s="65"/>
      <c r="H11" s="65"/>
    </row>
    <row r="12" spans="2:8" ht="25.5" x14ac:dyDescent="0.25">
      <c r="B12" s="27" t="s">
        <v>13</v>
      </c>
      <c r="C12" s="67"/>
      <c r="D12" s="8"/>
      <c r="E12" s="8"/>
      <c r="F12" s="67"/>
      <c r="G12" s="65"/>
      <c r="H12" s="65"/>
    </row>
    <row r="13" spans="2:8" x14ac:dyDescent="0.25">
      <c r="B13" s="27"/>
      <c r="C13" s="67"/>
      <c r="D13" s="8"/>
      <c r="E13" s="8"/>
      <c r="F13" s="67"/>
      <c r="G13" s="65"/>
      <c r="H13" s="65"/>
    </row>
    <row r="14" spans="2:8" x14ac:dyDescent="0.25">
      <c r="B14" s="54" t="s">
        <v>157</v>
      </c>
      <c r="C14" s="67">
        <v>1163665.8799999999</v>
      </c>
      <c r="D14" s="91">
        <v>2539855</v>
      </c>
      <c r="E14" s="8">
        <v>2529855</v>
      </c>
      <c r="F14" s="67">
        <v>1118894</v>
      </c>
      <c r="G14" s="65">
        <f t="shared" ref="G14:G17" si="0">SUM(F14/C14*100)</f>
        <v>96.152514156383106</v>
      </c>
      <c r="H14" s="65">
        <f t="shared" ref="H14:H15" si="1">SUM(F14/E14*100)</f>
        <v>44.22759407159699</v>
      </c>
    </row>
    <row r="15" spans="2:8" x14ac:dyDescent="0.25">
      <c r="B15" s="27" t="s">
        <v>158</v>
      </c>
      <c r="C15" s="67">
        <v>1149038</v>
      </c>
      <c r="D15" s="91">
        <v>2539855</v>
      </c>
      <c r="E15" s="8">
        <v>2529855</v>
      </c>
      <c r="F15" s="67">
        <v>1118894</v>
      </c>
      <c r="G15" s="65">
        <f t="shared" si="0"/>
        <v>97.376588067583498</v>
      </c>
      <c r="H15" s="65">
        <f t="shared" si="1"/>
        <v>44.22759407159699</v>
      </c>
    </row>
    <row r="16" spans="2:8" ht="38.25" x14ac:dyDescent="0.25">
      <c r="B16" s="27" t="s">
        <v>159</v>
      </c>
      <c r="C16" s="67">
        <v>0</v>
      </c>
      <c r="D16" s="8">
        <v>0</v>
      </c>
      <c r="E16" s="8">
        <v>0</v>
      </c>
      <c r="F16" s="67">
        <v>0</v>
      </c>
      <c r="G16" s="65"/>
      <c r="H16" s="65"/>
    </row>
    <row r="17" spans="2:8" ht="25.5" x14ac:dyDescent="0.25">
      <c r="B17" s="27" t="s">
        <v>160</v>
      </c>
      <c r="C17" s="67">
        <v>14627</v>
      </c>
      <c r="D17" s="8">
        <v>0</v>
      </c>
      <c r="E17" s="8">
        <v>0</v>
      </c>
      <c r="F17" s="67">
        <v>0</v>
      </c>
      <c r="G17" s="65">
        <f t="shared" si="0"/>
        <v>0</v>
      </c>
      <c r="H17" s="65"/>
    </row>
    <row r="18" spans="2:8" x14ac:dyDescent="0.25">
      <c r="B18" s="14" t="s">
        <v>22</v>
      </c>
      <c r="C18" s="67"/>
      <c r="D18" s="8"/>
      <c r="E18" s="8"/>
      <c r="F18" s="67"/>
      <c r="G18" s="33"/>
      <c r="H18" s="33"/>
    </row>
    <row r="20" spans="2:8" x14ac:dyDescent="0.25">
      <c r="B20" s="36"/>
      <c r="C20" s="36"/>
      <c r="D20" s="36"/>
      <c r="E20" s="36"/>
      <c r="F20" s="36"/>
      <c r="G20" s="36"/>
      <c r="H20" s="36"/>
    </row>
    <row r="21" spans="2:8" x14ac:dyDescent="0.25">
      <c r="B21" s="36"/>
      <c r="C21" s="36"/>
      <c r="D21" s="36"/>
      <c r="E21" s="36"/>
      <c r="F21" s="36"/>
      <c r="G21" s="36"/>
      <c r="H21" s="36"/>
    </row>
    <row r="22" spans="2:8" x14ac:dyDescent="0.25">
      <c r="B22" s="36"/>
      <c r="C22" s="36"/>
      <c r="D22" s="36"/>
      <c r="E22" s="36"/>
      <c r="F22" s="36"/>
      <c r="G22" s="36"/>
      <c r="H22" s="36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I7" sqref="I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7" t="s">
        <v>17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07" t="s">
        <v>74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12" ht="15.75" customHeight="1" x14ac:dyDescent="0.25">
      <c r="B5" s="107" t="s">
        <v>59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01" t="s">
        <v>8</v>
      </c>
      <c r="C7" s="102"/>
      <c r="D7" s="102"/>
      <c r="E7" s="102"/>
      <c r="F7" s="103"/>
      <c r="G7" s="44" t="s">
        <v>227</v>
      </c>
      <c r="H7" s="44" t="s">
        <v>236</v>
      </c>
      <c r="I7" s="44" t="s">
        <v>237</v>
      </c>
      <c r="J7" s="44" t="s">
        <v>242</v>
      </c>
      <c r="K7" s="44" t="s">
        <v>35</v>
      </c>
      <c r="L7" s="44" t="s">
        <v>71</v>
      </c>
    </row>
    <row r="8" spans="2:12" x14ac:dyDescent="0.25">
      <c r="B8" s="101">
        <v>1</v>
      </c>
      <c r="C8" s="102"/>
      <c r="D8" s="102"/>
      <c r="E8" s="102"/>
      <c r="F8" s="103"/>
      <c r="G8" s="45">
        <v>2</v>
      </c>
      <c r="H8" s="45">
        <v>3</v>
      </c>
      <c r="I8" s="45">
        <v>4</v>
      </c>
      <c r="J8" s="45">
        <v>5</v>
      </c>
      <c r="K8" s="45" t="s">
        <v>54</v>
      </c>
      <c r="L8" s="45" t="s">
        <v>55</v>
      </c>
    </row>
    <row r="9" spans="2:12" ht="25.5" x14ac:dyDescent="0.25">
      <c r="B9" s="10">
        <v>8</v>
      </c>
      <c r="C9" s="10"/>
      <c r="D9" s="10"/>
      <c r="E9" s="10"/>
      <c r="F9" s="10" t="s">
        <v>14</v>
      </c>
      <c r="G9" s="8"/>
      <c r="H9" s="8"/>
      <c r="I9" s="8"/>
      <c r="J9" s="33"/>
      <c r="K9" s="33"/>
      <c r="L9" s="33"/>
    </row>
    <row r="10" spans="2:12" x14ac:dyDescent="0.25">
      <c r="B10" s="10"/>
      <c r="C10" s="14">
        <v>84</v>
      </c>
      <c r="D10" s="14"/>
      <c r="E10" s="14"/>
      <c r="F10" s="14" t="s">
        <v>19</v>
      </c>
      <c r="G10" s="8"/>
      <c r="H10" s="8"/>
      <c r="I10" s="8"/>
      <c r="J10" s="33"/>
      <c r="K10" s="33"/>
      <c r="L10" s="33"/>
    </row>
    <row r="11" spans="2:12" ht="51" x14ac:dyDescent="0.25">
      <c r="B11" s="11"/>
      <c r="C11" s="11"/>
      <c r="D11" s="11">
        <v>841</v>
      </c>
      <c r="E11" s="11"/>
      <c r="F11" s="28" t="s">
        <v>60</v>
      </c>
      <c r="G11" s="8"/>
      <c r="H11" s="8"/>
      <c r="I11" s="8"/>
      <c r="J11" s="33"/>
      <c r="K11" s="33"/>
      <c r="L11" s="33"/>
    </row>
    <row r="12" spans="2:12" ht="25.5" x14ac:dyDescent="0.25">
      <c r="B12" s="11"/>
      <c r="C12" s="11"/>
      <c r="D12" s="11"/>
      <c r="E12" s="11">
        <v>8413</v>
      </c>
      <c r="F12" s="28" t="s">
        <v>61</v>
      </c>
      <c r="G12" s="8"/>
      <c r="H12" s="8"/>
      <c r="I12" s="8"/>
      <c r="J12" s="33"/>
      <c r="K12" s="33"/>
      <c r="L12" s="33"/>
    </row>
    <row r="13" spans="2:12" x14ac:dyDescent="0.25">
      <c r="B13" s="11"/>
      <c r="C13" s="11"/>
      <c r="D13" s="11"/>
      <c r="E13" s="12" t="s">
        <v>28</v>
      </c>
      <c r="F13" s="16"/>
      <c r="G13" s="8"/>
      <c r="H13" s="8"/>
      <c r="I13" s="8"/>
      <c r="J13" s="33"/>
      <c r="K13" s="33"/>
      <c r="L13" s="33"/>
    </row>
    <row r="14" spans="2:12" ht="25.5" x14ac:dyDescent="0.25">
      <c r="B14" s="13">
        <v>5</v>
      </c>
      <c r="C14" s="13"/>
      <c r="D14" s="13"/>
      <c r="E14" s="13"/>
      <c r="F14" s="17" t="s">
        <v>15</v>
      </c>
      <c r="G14" s="8"/>
      <c r="H14" s="8"/>
      <c r="I14" s="8"/>
      <c r="J14" s="33"/>
      <c r="K14" s="33"/>
      <c r="L14" s="33"/>
    </row>
    <row r="15" spans="2:12" ht="25.5" x14ac:dyDescent="0.25">
      <c r="B15" s="14"/>
      <c r="C15" s="14">
        <v>54</v>
      </c>
      <c r="D15" s="14"/>
      <c r="E15" s="14"/>
      <c r="F15" s="18" t="s">
        <v>20</v>
      </c>
      <c r="G15" s="8"/>
      <c r="H15" s="8"/>
      <c r="I15" s="9"/>
      <c r="J15" s="33"/>
      <c r="K15" s="33"/>
      <c r="L15" s="33"/>
    </row>
    <row r="16" spans="2:12" ht="63.75" x14ac:dyDescent="0.25">
      <c r="B16" s="14"/>
      <c r="C16" s="14"/>
      <c r="D16" s="14">
        <v>541</v>
      </c>
      <c r="E16" s="28"/>
      <c r="F16" s="28" t="s">
        <v>62</v>
      </c>
      <c r="G16" s="8"/>
      <c r="H16" s="8"/>
      <c r="I16" s="9"/>
      <c r="J16" s="33"/>
      <c r="K16" s="33"/>
      <c r="L16" s="33"/>
    </row>
    <row r="17" spans="2:12" ht="38.25" x14ac:dyDescent="0.25">
      <c r="B17" s="14"/>
      <c r="C17" s="14"/>
      <c r="D17" s="14"/>
      <c r="E17" s="28">
        <v>5413</v>
      </c>
      <c r="F17" s="28" t="s">
        <v>63</v>
      </c>
      <c r="G17" s="8"/>
      <c r="H17" s="8"/>
      <c r="I17" s="9"/>
      <c r="J17" s="33"/>
      <c r="K17" s="33"/>
      <c r="L17" s="33"/>
    </row>
    <row r="18" spans="2:12" x14ac:dyDescent="0.25">
      <c r="B18" s="15"/>
      <c r="C18" s="13"/>
      <c r="D18" s="13"/>
      <c r="E18" s="13"/>
      <c r="F18" s="17" t="s">
        <v>28</v>
      </c>
      <c r="G18" s="8"/>
      <c r="H18" s="8"/>
      <c r="I18" s="8"/>
      <c r="J18" s="33"/>
      <c r="K18" s="33"/>
      <c r="L18" s="33"/>
    </row>
    <row r="20" spans="2:12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2:12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topLeftCell="B1" workbookViewId="0">
      <selection activeCell="C4" sqref="C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7" t="s">
        <v>64</v>
      </c>
      <c r="C2" s="107"/>
      <c r="D2" s="107"/>
      <c r="E2" s="107"/>
      <c r="F2" s="107"/>
      <c r="G2" s="107"/>
      <c r="H2" s="107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0" t="s">
        <v>8</v>
      </c>
      <c r="C4" s="40" t="s">
        <v>226</v>
      </c>
      <c r="D4" s="40" t="s">
        <v>236</v>
      </c>
      <c r="E4" s="40" t="s">
        <v>237</v>
      </c>
      <c r="F4" s="40" t="s">
        <v>234</v>
      </c>
      <c r="G4" s="40" t="s">
        <v>35</v>
      </c>
      <c r="H4" s="40" t="s">
        <v>71</v>
      </c>
    </row>
    <row r="5" spans="2:8" x14ac:dyDescent="0.25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54</v>
      </c>
      <c r="H5" s="40" t="s">
        <v>55</v>
      </c>
    </row>
    <row r="6" spans="2:8" x14ac:dyDescent="0.25">
      <c r="B6" s="10" t="s">
        <v>66</v>
      </c>
      <c r="C6" s="8"/>
      <c r="D6" s="8"/>
      <c r="E6" s="9"/>
      <c r="F6" s="33"/>
      <c r="G6" s="33"/>
      <c r="H6" s="33"/>
    </row>
    <row r="7" spans="2:8" x14ac:dyDescent="0.25">
      <c r="B7" s="10" t="s">
        <v>25</v>
      </c>
      <c r="C7" s="8"/>
      <c r="D7" s="8"/>
      <c r="E7" s="8"/>
      <c r="F7" s="33"/>
      <c r="G7" s="33"/>
      <c r="H7" s="33"/>
    </row>
    <row r="8" spans="2:8" x14ac:dyDescent="0.25">
      <c r="B8" s="25" t="s">
        <v>26</v>
      </c>
      <c r="C8" s="8"/>
      <c r="D8" s="8"/>
      <c r="E8" s="8"/>
      <c r="F8" s="33"/>
      <c r="G8" s="33"/>
      <c r="H8" s="33"/>
    </row>
    <row r="9" spans="2:8" x14ac:dyDescent="0.25">
      <c r="B9" s="26" t="s">
        <v>27</v>
      </c>
      <c r="C9" s="8"/>
      <c r="D9" s="8"/>
      <c r="E9" s="8"/>
      <c r="F9" s="33"/>
      <c r="G9" s="33"/>
      <c r="H9" s="33"/>
    </row>
    <row r="10" spans="2:8" x14ac:dyDescent="0.25">
      <c r="B10" s="26" t="s">
        <v>28</v>
      </c>
      <c r="C10" s="8"/>
      <c r="D10" s="8"/>
      <c r="E10" s="8"/>
      <c r="F10" s="33"/>
      <c r="G10" s="33"/>
      <c r="H10" s="33"/>
    </row>
    <row r="11" spans="2:8" x14ac:dyDescent="0.25">
      <c r="B11" s="10" t="s">
        <v>29</v>
      </c>
      <c r="C11" s="8"/>
      <c r="D11" s="8"/>
      <c r="E11" s="9"/>
      <c r="F11" s="33"/>
      <c r="G11" s="33"/>
      <c r="H11" s="33"/>
    </row>
    <row r="12" spans="2:8" x14ac:dyDescent="0.25">
      <c r="B12" s="27" t="s">
        <v>30</v>
      </c>
      <c r="C12" s="8"/>
      <c r="D12" s="8"/>
      <c r="E12" s="9"/>
      <c r="F12" s="33"/>
      <c r="G12" s="33"/>
      <c r="H12" s="33"/>
    </row>
    <row r="13" spans="2:8" x14ac:dyDescent="0.25">
      <c r="B13" s="10" t="s">
        <v>31</v>
      </c>
      <c r="C13" s="8"/>
      <c r="D13" s="8"/>
      <c r="E13" s="9"/>
      <c r="F13" s="33"/>
      <c r="G13" s="33"/>
      <c r="H13" s="33"/>
    </row>
    <row r="14" spans="2:8" x14ac:dyDescent="0.25">
      <c r="B14" s="27" t="s">
        <v>32</v>
      </c>
      <c r="C14" s="8"/>
      <c r="D14" s="8"/>
      <c r="E14" s="9"/>
      <c r="F14" s="33"/>
      <c r="G14" s="33"/>
      <c r="H14" s="33"/>
    </row>
    <row r="15" spans="2:8" x14ac:dyDescent="0.25">
      <c r="B15" s="14" t="s">
        <v>22</v>
      </c>
      <c r="C15" s="8"/>
      <c r="D15" s="8"/>
      <c r="E15" s="9"/>
      <c r="F15" s="33"/>
      <c r="G15" s="33"/>
      <c r="H15" s="33"/>
    </row>
    <row r="16" spans="2:8" x14ac:dyDescent="0.25">
      <c r="B16" s="27"/>
      <c r="C16" s="8"/>
      <c r="D16" s="8"/>
      <c r="E16" s="9"/>
      <c r="F16" s="33"/>
      <c r="G16" s="33"/>
      <c r="H16" s="33"/>
    </row>
    <row r="17" spans="2:8" ht="15.75" customHeight="1" x14ac:dyDescent="0.25">
      <c r="B17" s="10" t="s">
        <v>67</v>
      </c>
      <c r="C17" s="8"/>
      <c r="D17" s="8"/>
      <c r="E17" s="9"/>
      <c r="F17" s="33"/>
      <c r="G17" s="33"/>
      <c r="H17" s="33"/>
    </row>
    <row r="18" spans="2:8" ht="15.75" customHeight="1" x14ac:dyDescent="0.25">
      <c r="B18" s="10" t="s">
        <v>25</v>
      </c>
      <c r="C18" s="8"/>
      <c r="D18" s="8"/>
      <c r="E18" s="8"/>
      <c r="F18" s="33"/>
      <c r="G18" s="33"/>
      <c r="H18" s="33"/>
    </row>
    <row r="19" spans="2:8" x14ac:dyDescent="0.25">
      <c r="B19" s="25" t="s">
        <v>26</v>
      </c>
      <c r="C19" s="8"/>
      <c r="D19" s="8"/>
      <c r="E19" s="8"/>
      <c r="F19" s="33"/>
      <c r="G19" s="33"/>
      <c r="H19" s="33"/>
    </row>
    <row r="20" spans="2:8" x14ac:dyDescent="0.25">
      <c r="B20" s="26" t="s">
        <v>27</v>
      </c>
      <c r="C20" s="8"/>
      <c r="D20" s="8"/>
      <c r="E20" s="8"/>
      <c r="F20" s="33"/>
      <c r="G20" s="33"/>
      <c r="H20" s="33"/>
    </row>
    <row r="21" spans="2:8" x14ac:dyDescent="0.25">
      <c r="B21" s="26" t="s">
        <v>28</v>
      </c>
      <c r="C21" s="8"/>
      <c r="D21" s="8"/>
      <c r="E21" s="8"/>
      <c r="F21" s="33"/>
      <c r="G21" s="33"/>
      <c r="H21" s="33"/>
    </row>
    <row r="22" spans="2:8" x14ac:dyDescent="0.25">
      <c r="B22" s="10" t="s">
        <v>29</v>
      </c>
      <c r="C22" s="8"/>
      <c r="D22" s="8"/>
      <c r="E22" s="9"/>
      <c r="F22" s="33"/>
      <c r="G22" s="33"/>
      <c r="H22" s="33"/>
    </row>
    <row r="23" spans="2:8" x14ac:dyDescent="0.25">
      <c r="B23" s="27" t="s">
        <v>30</v>
      </c>
      <c r="C23" s="8"/>
      <c r="D23" s="8"/>
      <c r="E23" s="9"/>
      <c r="F23" s="33"/>
      <c r="G23" s="33"/>
      <c r="H23" s="33"/>
    </row>
    <row r="24" spans="2:8" x14ac:dyDescent="0.25">
      <c r="B24" s="10" t="s">
        <v>31</v>
      </c>
      <c r="C24" s="8"/>
      <c r="D24" s="8"/>
      <c r="E24" s="9"/>
      <c r="F24" s="33"/>
      <c r="G24" s="33"/>
      <c r="H24" s="33"/>
    </row>
    <row r="25" spans="2:8" x14ac:dyDescent="0.25">
      <c r="B25" s="27" t="s">
        <v>32</v>
      </c>
      <c r="C25" s="8"/>
      <c r="D25" s="8"/>
      <c r="E25" s="9"/>
      <c r="F25" s="33"/>
      <c r="G25" s="33"/>
      <c r="H25" s="33"/>
    </row>
    <row r="26" spans="2:8" x14ac:dyDescent="0.25">
      <c r="B26" s="14" t="s">
        <v>22</v>
      </c>
      <c r="C26" s="8"/>
      <c r="D26" s="8"/>
      <c r="E26" s="9"/>
      <c r="F26" s="33"/>
      <c r="G26" s="33"/>
      <c r="H26" s="33"/>
    </row>
    <row r="28" spans="2:8" x14ac:dyDescent="0.25">
      <c r="B28" s="48"/>
      <c r="C28" s="48"/>
      <c r="D28" s="48"/>
      <c r="E28" s="48"/>
      <c r="F28" s="48"/>
      <c r="G28" s="48"/>
      <c r="H28" s="48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84"/>
  <sheetViews>
    <sheetView tabSelected="1" topLeftCell="B63" workbookViewId="0">
      <selection activeCell="B1" sqref="B1:K8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9" customWidth="1"/>
    <col min="6" max="8" width="24.28515625" customWidth="1"/>
    <col min="9" max="9" width="15.7109375" customWidth="1"/>
    <col min="10" max="10" width="11.7109375" style="148" customWidth="1"/>
    <col min="11" max="11" width="9.140625" hidden="1" customWidth="1"/>
  </cols>
  <sheetData>
    <row r="1" spans="2:11" ht="18" x14ac:dyDescent="0.25">
      <c r="B1" s="3"/>
      <c r="C1" s="3"/>
      <c r="D1" s="3"/>
      <c r="E1" s="3"/>
      <c r="F1" s="3"/>
      <c r="G1" s="3"/>
      <c r="H1" s="3"/>
      <c r="I1" s="59"/>
      <c r="J1" s="146"/>
    </row>
    <row r="2" spans="2:11" ht="18" customHeight="1" x14ac:dyDescent="0.25">
      <c r="B2" s="107" t="s">
        <v>16</v>
      </c>
      <c r="C2" s="107"/>
      <c r="D2" s="107"/>
      <c r="E2" s="107"/>
      <c r="F2" s="107"/>
      <c r="G2" s="107"/>
      <c r="H2" s="107"/>
      <c r="I2" s="107"/>
      <c r="J2" s="147"/>
    </row>
    <row r="3" spans="2:11" ht="18" x14ac:dyDescent="0.25">
      <c r="B3" s="3"/>
      <c r="C3" s="3"/>
      <c r="D3" s="3"/>
      <c r="E3" s="3"/>
      <c r="F3" s="3"/>
      <c r="G3" s="3"/>
      <c r="H3" s="3"/>
      <c r="I3" s="59"/>
      <c r="J3" s="146"/>
    </row>
    <row r="4" spans="2:11" ht="15.75" x14ac:dyDescent="0.25">
      <c r="B4" s="100" t="s">
        <v>77</v>
      </c>
      <c r="C4" s="100"/>
      <c r="D4" s="100"/>
      <c r="E4" s="100"/>
      <c r="F4" s="100"/>
      <c r="G4" s="100"/>
      <c r="H4" s="100"/>
      <c r="I4" s="100"/>
    </row>
    <row r="5" spans="2:11" ht="18" x14ac:dyDescent="0.25">
      <c r="B5" s="3"/>
      <c r="C5" s="3"/>
      <c r="D5" s="3"/>
      <c r="E5" s="3"/>
      <c r="F5" s="3"/>
      <c r="G5" s="3"/>
      <c r="H5" s="3"/>
      <c r="I5" s="59"/>
    </row>
    <row r="6" spans="2:11" ht="25.5" x14ac:dyDescent="0.25">
      <c r="B6" s="101" t="s">
        <v>8</v>
      </c>
      <c r="C6" s="102"/>
      <c r="D6" s="102"/>
      <c r="E6" s="103"/>
      <c r="F6" s="40" t="s">
        <v>236</v>
      </c>
      <c r="G6" s="40" t="s">
        <v>237</v>
      </c>
      <c r="H6" s="40" t="s">
        <v>244</v>
      </c>
      <c r="I6" s="40" t="s">
        <v>71</v>
      </c>
    </row>
    <row r="7" spans="2:11" s="46" customFormat="1" ht="11.25" x14ac:dyDescent="0.2">
      <c r="B7" s="104">
        <v>1</v>
      </c>
      <c r="C7" s="105"/>
      <c r="D7" s="105"/>
      <c r="E7" s="106"/>
      <c r="F7" s="43">
        <v>2</v>
      </c>
      <c r="G7" s="43">
        <v>3</v>
      </c>
      <c r="H7" s="43">
        <v>4</v>
      </c>
      <c r="I7" s="43" t="s">
        <v>65</v>
      </c>
      <c r="J7" s="149"/>
    </row>
    <row r="8" spans="2:11" ht="30" customHeight="1" x14ac:dyDescent="0.25">
      <c r="B8" s="95" t="s">
        <v>161</v>
      </c>
      <c r="C8" s="96"/>
      <c r="D8" s="97"/>
      <c r="E8" s="55" t="s">
        <v>162</v>
      </c>
      <c r="F8" s="91">
        <v>2539855</v>
      </c>
      <c r="G8" s="8">
        <v>2529855</v>
      </c>
      <c r="H8" s="60">
        <v>1118894</v>
      </c>
      <c r="I8" s="60">
        <f>SUM(H8/G8*100)</f>
        <v>44.22759407159699</v>
      </c>
      <c r="J8" s="141" t="s">
        <v>229</v>
      </c>
      <c r="K8" s="142"/>
    </row>
    <row r="9" spans="2:11" ht="30" customHeight="1" x14ac:dyDescent="0.25">
      <c r="B9" s="95" t="s">
        <v>163</v>
      </c>
      <c r="C9" s="96"/>
      <c r="D9" s="97"/>
      <c r="E9" s="56" t="s">
        <v>164</v>
      </c>
      <c r="F9" s="91">
        <v>2539855</v>
      </c>
      <c r="G9" s="8">
        <v>2529855</v>
      </c>
      <c r="H9" s="60">
        <v>1118894</v>
      </c>
      <c r="I9" s="60">
        <f t="shared" ref="I9:I48" si="0">SUM(H9/G9*100)</f>
        <v>44.22759407159699</v>
      </c>
      <c r="J9" s="94"/>
      <c r="K9" s="143"/>
    </row>
    <row r="10" spans="2:11" ht="30" customHeight="1" x14ac:dyDescent="0.25">
      <c r="B10" s="99" t="s">
        <v>165</v>
      </c>
      <c r="C10" s="99"/>
      <c r="D10" s="99"/>
      <c r="E10" s="56" t="s">
        <v>166</v>
      </c>
      <c r="F10" s="91">
        <v>2539855</v>
      </c>
      <c r="G10" s="8">
        <v>2529855</v>
      </c>
      <c r="H10" s="60">
        <v>1118894</v>
      </c>
      <c r="I10" s="60">
        <f t="shared" si="0"/>
        <v>44.22759407159699</v>
      </c>
      <c r="J10" s="94"/>
      <c r="K10" s="143"/>
    </row>
    <row r="11" spans="2:11" ht="30" customHeight="1" x14ac:dyDescent="0.25">
      <c r="B11" s="95" t="s">
        <v>167</v>
      </c>
      <c r="C11" s="96"/>
      <c r="D11" s="97"/>
      <c r="E11" s="55" t="s">
        <v>166</v>
      </c>
      <c r="F11" s="91">
        <v>2539855</v>
      </c>
      <c r="G11" s="8">
        <v>2529855</v>
      </c>
      <c r="H11" s="60">
        <v>1118894</v>
      </c>
      <c r="I11" s="60">
        <f t="shared" si="0"/>
        <v>44.22759407159699</v>
      </c>
      <c r="J11" s="94"/>
      <c r="K11" s="143"/>
    </row>
    <row r="12" spans="2:11" ht="30" customHeight="1" x14ac:dyDescent="0.25">
      <c r="B12" s="95" t="s">
        <v>168</v>
      </c>
      <c r="C12" s="96"/>
      <c r="D12" s="97"/>
      <c r="E12" s="55" t="s">
        <v>169</v>
      </c>
      <c r="F12" s="8"/>
      <c r="G12" s="8"/>
      <c r="H12" s="60"/>
      <c r="I12" s="60"/>
      <c r="J12" s="94"/>
      <c r="K12" s="143"/>
    </row>
    <row r="13" spans="2:11" ht="30" customHeight="1" x14ac:dyDescent="0.25">
      <c r="B13" s="95" t="s">
        <v>170</v>
      </c>
      <c r="C13" s="96"/>
      <c r="D13" s="97"/>
      <c r="E13" s="56" t="s">
        <v>171</v>
      </c>
      <c r="F13" s="8">
        <v>2501366</v>
      </c>
      <c r="G13" s="8">
        <v>2491366</v>
      </c>
      <c r="H13" s="60">
        <v>1097259</v>
      </c>
      <c r="I13" s="60">
        <f t="shared" si="0"/>
        <v>44.042465057321969</v>
      </c>
      <c r="J13" s="94"/>
      <c r="K13" s="143"/>
    </row>
    <row r="14" spans="2:11" ht="30" customHeight="1" x14ac:dyDescent="0.25">
      <c r="B14" s="99" t="s">
        <v>172</v>
      </c>
      <c r="C14" s="99"/>
      <c r="D14" s="99"/>
      <c r="E14" s="56" t="s">
        <v>173</v>
      </c>
      <c r="F14" s="8">
        <v>2501366</v>
      </c>
      <c r="G14" s="8">
        <v>2491366</v>
      </c>
      <c r="H14" s="60">
        <v>1068923.21</v>
      </c>
      <c r="I14" s="60">
        <f t="shared" si="0"/>
        <v>42.905105472258995</v>
      </c>
      <c r="J14" s="94"/>
      <c r="K14" s="143"/>
    </row>
    <row r="15" spans="2:11" ht="30" customHeight="1" x14ac:dyDescent="0.25">
      <c r="B15" s="108" t="s">
        <v>174</v>
      </c>
      <c r="C15" s="109"/>
      <c r="D15" s="110"/>
      <c r="E15" s="56" t="s">
        <v>5</v>
      </c>
      <c r="F15" s="8">
        <v>2160087</v>
      </c>
      <c r="G15" s="8">
        <v>2160087</v>
      </c>
      <c r="H15" s="60">
        <v>933960.68</v>
      </c>
      <c r="I15" s="60">
        <f t="shared" si="0"/>
        <v>43.237178872887995</v>
      </c>
      <c r="J15" s="140"/>
      <c r="K15" s="144"/>
    </row>
    <row r="16" spans="2:11" ht="30" customHeight="1" x14ac:dyDescent="0.25">
      <c r="B16" s="108">
        <v>32</v>
      </c>
      <c r="C16" s="109"/>
      <c r="D16" s="110"/>
      <c r="E16" s="55" t="s">
        <v>18</v>
      </c>
      <c r="F16" s="8">
        <v>314784</v>
      </c>
      <c r="G16" s="8">
        <v>304784</v>
      </c>
      <c r="H16" s="60">
        <v>126827.69</v>
      </c>
      <c r="I16" s="60">
        <f t="shared" si="0"/>
        <v>41.612318888130609</v>
      </c>
      <c r="J16" s="150"/>
      <c r="K16" s="145"/>
    </row>
    <row r="17" spans="2:11" ht="30" customHeight="1" x14ac:dyDescent="0.25">
      <c r="B17" s="108">
        <v>34</v>
      </c>
      <c r="C17" s="109"/>
      <c r="D17" s="110"/>
      <c r="E17" s="55" t="s">
        <v>125</v>
      </c>
      <c r="F17" s="8">
        <v>1400</v>
      </c>
      <c r="G17" s="8">
        <v>1400</v>
      </c>
      <c r="H17" s="60">
        <v>616.53</v>
      </c>
      <c r="I17" s="60">
        <f t="shared" si="0"/>
        <v>44.037857142857142</v>
      </c>
      <c r="J17" s="150"/>
      <c r="K17" s="145"/>
    </row>
    <row r="18" spans="2:11" ht="30" customHeight="1" x14ac:dyDescent="0.25">
      <c r="B18" s="108">
        <v>37</v>
      </c>
      <c r="C18" s="109"/>
      <c r="D18" s="110"/>
      <c r="E18" s="55" t="s">
        <v>175</v>
      </c>
      <c r="F18" s="8">
        <v>25095</v>
      </c>
      <c r="G18" s="8">
        <v>25095</v>
      </c>
      <c r="H18" s="60">
        <v>7518.31</v>
      </c>
      <c r="I18" s="60">
        <f t="shared" si="0"/>
        <v>29.95939430165372</v>
      </c>
      <c r="J18" s="150"/>
      <c r="K18" s="145"/>
    </row>
    <row r="19" spans="2:11" ht="30" customHeight="1" x14ac:dyDescent="0.25">
      <c r="B19" s="57"/>
      <c r="C19" s="58"/>
      <c r="D19" s="55"/>
      <c r="E19" s="55"/>
      <c r="F19" s="8"/>
      <c r="G19" s="8"/>
      <c r="H19" s="60"/>
      <c r="I19" s="60"/>
      <c r="J19" s="150"/>
      <c r="K19" s="145"/>
    </row>
    <row r="20" spans="2:11" ht="30" customHeight="1" x14ac:dyDescent="0.25">
      <c r="B20" s="99" t="s">
        <v>167</v>
      </c>
      <c r="C20" s="99"/>
      <c r="D20" s="99"/>
      <c r="E20" s="56" t="s">
        <v>166</v>
      </c>
      <c r="F20" s="8"/>
      <c r="G20" s="8"/>
      <c r="H20" s="60">
        <v>0</v>
      </c>
      <c r="I20" s="60">
        <v>0</v>
      </c>
      <c r="J20" s="150"/>
      <c r="K20" s="145"/>
    </row>
    <row r="21" spans="2:11" ht="30" customHeight="1" x14ac:dyDescent="0.25">
      <c r="B21" s="99" t="s">
        <v>176</v>
      </c>
      <c r="C21" s="99"/>
      <c r="D21" s="99"/>
      <c r="E21" s="55" t="s">
        <v>177</v>
      </c>
      <c r="F21" s="8">
        <v>0</v>
      </c>
      <c r="G21" s="8">
        <v>0</v>
      </c>
      <c r="H21" s="60">
        <v>0</v>
      </c>
      <c r="I21" s="60">
        <v>0</v>
      </c>
      <c r="J21" s="150"/>
      <c r="K21" s="145"/>
    </row>
    <row r="22" spans="2:11" ht="30" customHeight="1" x14ac:dyDescent="0.25">
      <c r="B22" s="98" t="s">
        <v>178</v>
      </c>
      <c r="C22" s="98"/>
      <c r="D22" s="98"/>
      <c r="E22" s="56" t="s">
        <v>179</v>
      </c>
      <c r="F22" s="8">
        <v>0</v>
      </c>
      <c r="G22" s="8">
        <v>0</v>
      </c>
      <c r="H22" s="60">
        <v>0</v>
      </c>
      <c r="I22" s="60">
        <v>0</v>
      </c>
      <c r="J22" s="150"/>
      <c r="K22" s="145"/>
    </row>
    <row r="23" spans="2:11" ht="30" customHeight="1" x14ac:dyDescent="0.25">
      <c r="B23" s="61"/>
      <c r="C23" s="62"/>
      <c r="D23" s="63" t="s">
        <v>221</v>
      </c>
      <c r="E23" s="56" t="s">
        <v>177</v>
      </c>
      <c r="F23" s="8">
        <v>0</v>
      </c>
      <c r="G23" s="8">
        <v>0</v>
      </c>
      <c r="H23" s="60">
        <v>0</v>
      </c>
      <c r="I23" s="60">
        <v>0</v>
      </c>
      <c r="J23" s="150"/>
      <c r="K23" s="145"/>
    </row>
    <row r="24" spans="2:11" ht="30" customHeight="1" x14ac:dyDescent="0.25">
      <c r="B24" s="61"/>
      <c r="C24" s="62"/>
      <c r="D24" s="64"/>
      <c r="E24" s="56"/>
      <c r="F24" s="8"/>
      <c r="G24" s="8"/>
      <c r="H24" s="60"/>
      <c r="I24" s="60"/>
      <c r="J24" s="141" t="s">
        <v>230</v>
      </c>
      <c r="K24" s="142"/>
    </row>
    <row r="25" spans="2:11" ht="30" customHeight="1" x14ac:dyDescent="0.25">
      <c r="B25" s="98" t="s">
        <v>167</v>
      </c>
      <c r="C25" s="98"/>
      <c r="D25" s="98"/>
      <c r="E25" s="56" t="s">
        <v>166</v>
      </c>
      <c r="F25" s="8"/>
      <c r="G25" s="8"/>
      <c r="H25" s="60">
        <v>0</v>
      </c>
      <c r="I25" s="60">
        <v>0</v>
      </c>
      <c r="J25" s="94"/>
      <c r="K25" s="143"/>
    </row>
    <row r="26" spans="2:11" ht="30" customHeight="1" x14ac:dyDescent="0.25">
      <c r="B26" s="98" t="s">
        <v>180</v>
      </c>
      <c r="C26" s="98"/>
      <c r="D26" s="98"/>
      <c r="E26" s="56" t="s">
        <v>181</v>
      </c>
      <c r="F26" s="8"/>
      <c r="G26" s="8"/>
      <c r="H26" s="60">
        <v>28336.25</v>
      </c>
      <c r="I26" s="60">
        <v>0</v>
      </c>
      <c r="J26" s="94"/>
      <c r="K26" s="143"/>
    </row>
    <row r="27" spans="2:11" ht="30" customHeight="1" x14ac:dyDescent="0.25">
      <c r="B27" s="98" t="s">
        <v>182</v>
      </c>
      <c r="C27" s="98"/>
      <c r="D27" s="98"/>
      <c r="E27" s="56" t="s">
        <v>183</v>
      </c>
      <c r="F27" s="8">
        <v>0</v>
      </c>
      <c r="G27" s="8">
        <v>0</v>
      </c>
      <c r="H27" s="60">
        <v>28336</v>
      </c>
      <c r="I27" s="60">
        <v>0</v>
      </c>
      <c r="J27" s="94"/>
      <c r="K27" s="143"/>
    </row>
    <row r="28" spans="2:11" ht="30" customHeight="1" x14ac:dyDescent="0.25">
      <c r="B28" s="98" t="s">
        <v>184</v>
      </c>
      <c r="C28" s="98"/>
      <c r="D28" s="98"/>
      <c r="E28" s="56" t="s">
        <v>179</v>
      </c>
      <c r="F28" s="8">
        <v>0</v>
      </c>
      <c r="G28" s="8">
        <v>0</v>
      </c>
      <c r="H28" s="60">
        <v>28336</v>
      </c>
      <c r="I28" s="60">
        <v>0</v>
      </c>
      <c r="J28" s="94"/>
      <c r="K28" s="143"/>
    </row>
    <row r="29" spans="2:11" ht="30" customHeight="1" x14ac:dyDescent="0.25">
      <c r="B29" s="98" t="s">
        <v>185</v>
      </c>
      <c r="C29" s="98"/>
      <c r="D29" s="98"/>
      <c r="E29" s="56" t="s">
        <v>186</v>
      </c>
      <c r="F29" s="8">
        <v>0</v>
      </c>
      <c r="G29" s="8">
        <v>0</v>
      </c>
      <c r="H29" s="60">
        <v>28336</v>
      </c>
      <c r="I29" s="60">
        <v>0</v>
      </c>
      <c r="J29" s="94"/>
      <c r="K29" s="143"/>
    </row>
    <row r="30" spans="2:11" ht="30" customHeight="1" x14ac:dyDescent="0.25">
      <c r="B30" s="95"/>
      <c r="C30" s="96"/>
      <c r="D30" s="97"/>
      <c r="E30" s="55"/>
      <c r="F30" s="8"/>
      <c r="G30" s="8"/>
      <c r="H30" s="60"/>
      <c r="I30" s="60"/>
      <c r="J30" s="94"/>
      <c r="K30" s="143"/>
    </row>
    <row r="31" spans="2:11" ht="30" customHeight="1" x14ac:dyDescent="0.25">
      <c r="B31" s="95"/>
      <c r="C31" s="96"/>
      <c r="D31" s="97"/>
      <c r="E31" s="55"/>
      <c r="F31" s="8"/>
      <c r="G31" s="8"/>
      <c r="H31" s="60"/>
      <c r="I31" s="60"/>
      <c r="J31" s="140"/>
      <c r="K31" s="144"/>
    </row>
    <row r="32" spans="2:11" ht="30" customHeight="1" x14ac:dyDescent="0.25">
      <c r="B32" s="98" t="s">
        <v>167</v>
      </c>
      <c r="C32" s="98"/>
      <c r="D32" s="98"/>
      <c r="E32" s="56" t="s">
        <v>166</v>
      </c>
      <c r="F32" s="8"/>
      <c r="G32" s="8"/>
      <c r="H32" s="60"/>
      <c r="I32" s="60"/>
      <c r="J32" s="150"/>
      <c r="K32" s="145"/>
    </row>
    <row r="33" spans="2:11" ht="30" customHeight="1" x14ac:dyDescent="0.25">
      <c r="B33" s="98" t="s">
        <v>222</v>
      </c>
      <c r="C33" s="98"/>
      <c r="D33" s="98"/>
      <c r="E33" s="55" t="s">
        <v>87</v>
      </c>
      <c r="F33" s="8">
        <v>1592</v>
      </c>
      <c r="G33" s="8">
        <v>1592</v>
      </c>
      <c r="H33" s="60">
        <v>265</v>
      </c>
      <c r="I33" s="60">
        <f t="shared" si="0"/>
        <v>16.645728643216081</v>
      </c>
      <c r="J33" s="150"/>
      <c r="K33" s="145"/>
    </row>
    <row r="34" spans="2:11" ht="30" customHeight="1" x14ac:dyDescent="0.25">
      <c r="B34" s="98" t="s">
        <v>172</v>
      </c>
      <c r="C34" s="98"/>
      <c r="D34" s="98"/>
      <c r="E34" s="55" t="s">
        <v>173</v>
      </c>
      <c r="F34" s="8">
        <v>1592</v>
      </c>
      <c r="G34" s="8">
        <v>1592</v>
      </c>
      <c r="H34" s="60">
        <v>265</v>
      </c>
      <c r="I34" s="60">
        <f t="shared" si="0"/>
        <v>16.645728643216081</v>
      </c>
      <c r="J34" s="150"/>
      <c r="K34" s="145"/>
    </row>
    <row r="35" spans="2:11" ht="30" customHeight="1" x14ac:dyDescent="0.25">
      <c r="B35" s="98" t="s">
        <v>187</v>
      </c>
      <c r="C35" s="98"/>
      <c r="D35" s="98"/>
      <c r="E35" s="55" t="s">
        <v>18</v>
      </c>
      <c r="F35" s="8">
        <v>1592</v>
      </c>
      <c r="G35" s="8">
        <v>1592</v>
      </c>
      <c r="H35" s="60">
        <v>0</v>
      </c>
      <c r="I35" s="60">
        <f t="shared" si="0"/>
        <v>0</v>
      </c>
      <c r="J35" s="150"/>
      <c r="K35" s="145"/>
    </row>
    <row r="36" spans="2:11" ht="30" customHeight="1" x14ac:dyDescent="0.25">
      <c r="B36" s="98" t="s">
        <v>188</v>
      </c>
      <c r="C36" s="98"/>
      <c r="D36" s="98"/>
      <c r="E36" s="55" t="s">
        <v>189</v>
      </c>
      <c r="F36" s="8">
        <v>0</v>
      </c>
      <c r="G36" s="8">
        <v>0</v>
      </c>
      <c r="H36" s="60">
        <v>265</v>
      </c>
      <c r="I36" s="60"/>
      <c r="J36" s="150"/>
      <c r="K36" s="145"/>
    </row>
    <row r="37" spans="2:11" ht="30" customHeight="1" x14ac:dyDescent="0.25">
      <c r="B37" s="57"/>
      <c r="C37" s="58"/>
      <c r="D37" s="55"/>
      <c r="E37" s="55"/>
      <c r="F37" s="8"/>
      <c r="G37" s="8"/>
      <c r="H37" s="60"/>
      <c r="I37" s="60"/>
      <c r="J37" s="150"/>
      <c r="K37" s="145"/>
    </row>
    <row r="38" spans="2:11" ht="30" customHeight="1" x14ac:dyDescent="0.25">
      <c r="B38" s="98" t="s">
        <v>190</v>
      </c>
      <c r="C38" s="98"/>
      <c r="D38" s="98"/>
      <c r="E38" s="55" t="s">
        <v>191</v>
      </c>
      <c r="F38" s="8"/>
      <c r="G38" s="8"/>
      <c r="H38" s="60">
        <v>0</v>
      </c>
      <c r="I38" s="60">
        <v>0</v>
      </c>
      <c r="J38" s="150"/>
      <c r="K38" s="145"/>
    </row>
    <row r="39" spans="2:11" ht="30" customHeight="1" x14ac:dyDescent="0.25">
      <c r="B39" s="98" t="s">
        <v>192</v>
      </c>
      <c r="C39" s="98"/>
      <c r="D39" s="98"/>
      <c r="E39" s="55" t="s">
        <v>179</v>
      </c>
      <c r="F39" s="8">
        <v>0</v>
      </c>
      <c r="G39" s="8">
        <v>0</v>
      </c>
      <c r="H39" s="60">
        <v>0</v>
      </c>
      <c r="I39" s="60">
        <v>0</v>
      </c>
      <c r="J39" s="150"/>
      <c r="K39" s="145"/>
    </row>
    <row r="40" spans="2:11" ht="30" customHeight="1" x14ac:dyDescent="0.25">
      <c r="B40" s="98" t="s">
        <v>176</v>
      </c>
      <c r="C40" s="98"/>
      <c r="D40" s="98"/>
      <c r="E40" s="55" t="s">
        <v>177</v>
      </c>
      <c r="F40" s="8">
        <v>0</v>
      </c>
      <c r="G40" s="8">
        <v>0</v>
      </c>
      <c r="H40" s="60">
        <v>0</v>
      </c>
      <c r="I40" s="60">
        <v>0</v>
      </c>
      <c r="J40" s="150"/>
      <c r="K40" s="145"/>
    </row>
    <row r="41" spans="2:11" ht="30" customHeight="1" x14ac:dyDescent="0.25">
      <c r="B41" s="98" t="s">
        <v>193</v>
      </c>
      <c r="C41" s="98"/>
      <c r="D41" s="98"/>
      <c r="E41" s="55" t="s">
        <v>177</v>
      </c>
      <c r="F41" s="8">
        <v>0</v>
      </c>
      <c r="G41" s="8">
        <v>0</v>
      </c>
      <c r="H41" s="60">
        <v>0</v>
      </c>
      <c r="I41" s="60">
        <v>0</v>
      </c>
      <c r="J41" s="150"/>
      <c r="K41" s="145"/>
    </row>
    <row r="42" spans="2:11" ht="30" customHeight="1" x14ac:dyDescent="0.25">
      <c r="B42" s="57"/>
      <c r="C42" s="58"/>
      <c r="D42" s="55"/>
      <c r="E42" s="55"/>
      <c r="F42" s="8"/>
      <c r="G42" s="8"/>
      <c r="H42" s="60"/>
      <c r="I42" s="60"/>
      <c r="J42" s="150"/>
      <c r="K42" s="145"/>
    </row>
    <row r="43" spans="2:11" ht="30" customHeight="1" x14ac:dyDescent="0.25">
      <c r="B43" s="98" t="s">
        <v>167</v>
      </c>
      <c r="C43" s="98"/>
      <c r="D43" s="98"/>
      <c r="E43" s="56" t="s">
        <v>166</v>
      </c>
      <c r="F43" s="8"/>
      <c r="G43" s="8"/>
      <c r="H43" s="60"/>
      <c r="I43" s="60"/>
      <c r="J43" s="141" t="s">
        <v>247</v>
      </c>
      <c r="K43" s="142"/>
    </row>
    <row r="44" spans="2:11" ht="30" customHeight="1" x14ac:dyDescent="0.25">
      <c r="B44" s="98" t="s">
        <v>194</v>
      </c>
      <c r="C44" s="98"/>
      <c r="D44" s="98"/>
      <c r="E44" s="55" t="s">
        <v>195</v>
      </c>
      <c r="F44" s="8"/>
      <c r="G44" s="8"/>
      <c r="H44" s="60"/>
      <c r="I44" s="60"/>
      <c r="J44" s="94"/>
      <c r="K44" s="143"/>
    </row>
    <row r="45" spans="2:11" ht="30" customHeight="1" x14ac:dyDescent="0.25">
      <c r="B45" s="98" t="s">
        <v>196</v>
      </c>
      <c r="C45" s="98"/>
      <c r="D45" s="98"/>
      <c r="E45" s="55" t="s">
        <v>197</v>
      </c>
      <c r="F45" s="8">
        <v>27397</v>
      </c>
      <c r="G45" s="8">
        <v>27397</v>
      </c>
      <c r="H45" s="89">
        <v>18325</v>
      </c>
      <c r="I45" s="60">
        <f>SUM(H44/G45*100)</f>
        <v>0</v>
      </c>
      <c r="J45" s="94"/>
      <c r="K45" s="143"/>
    </row>
    <row r="46" spans="2:11" ht="30" customHeight="1" x14ac:dyDescent="0.25">
      <c r="B46" s="98" t="s">
        <v>172</v>
      </c>
      <c r="C46" s="98"/>
      <c r="D46" s="98"/>
      <c r="E46" s="55" t="s">
        <v>173</v>
      </c>
      <c r="F46" s="8">
        <v>27397</v>
      </c>
      <c r="G46" s="8">
        <v>27397</v>
      </c>
      <c r="H46" s="60">
        <v>16804.73</v>
      </c>
      <c r="I46" s="60">
        <f t="shared" si="0"/>
        <v>61.337847209548492</v>
      </c>
      <c r="J46" s="94"/>
      <c r="K46" s="143"/>
    </row>
    <row r="47" spans="2:11" ht="30" customHeight="1" x14ac:dyDescent="0.25">
      <c r="B47" s="98" t="s">
        <v>198</v>
      </c>
      <c r="C47" s="98"/>
      <c r="D47" s="98"/>
      <c r="E47" s="55" t="s">
        <v>18</v>
      </c>
      <c r="F47" s="8">
        <v>18325</v>
      </c>
      <c r="G47" s="8">
        <v>18325</v>
      </c>
      <c r="H47" s="60">
        <v>16454.73</v>
      </c>
      <c r="I47" s="60">
        <f t="shared" si="0"/>
        <v>89.793888130968625</v>
      </c>
      <c r="J47" s="94"/>
      <c r="K47" s="143"/>
    </row>
    <row r="48" spans="2:11" ht="30" customHeight="1" x14ac:dyDescent="0.25">
      <c r="B48" s="98" t="s">
        <v>199</v>
      </c>
      <c r="C48" s="98"/>
      <c r="D48" s="98"/>
      <c r="E48" s="55" t="s">
        <v>200</v>
      </c>
      <c r="F48" s="8">
        <v>9072</v>
      </c>
      <c r="G48" s="8">
        <v>9072</v>
      </c>
      <c r="H48" s="60">
        <v>350</v>
      </c>
      <c r="I48" s="60">
        <f t="shared" si="0"/>
        <v>3.8580246913580245</v>
      </c>
      <c r="J48" s="94"/>
      <c r="K48" s="143"/>
    </row>
    <row r="49" spans="2:11" ht="30" customHeight="1" x14ac:dyDescent="0.25">
      <c r="B49" s="61"/>
      <c r="C49" s="62"/>
      <c r="D49" s="64"/>
      <c r="E49" s="55"/>
      <c r="F49" s="8"/>
      <c r="G49" s="8"/>
      <c r="H49" s="60"/>
      <c r="I49" s="60"/>
      <c r="J49" s="94"/>
      <c r="K49" s="143"/>
    </row>
    <row r="50" spans="2:11" ht="30" customHeight="1" x14ac:dyDescent="0.25">
      <c r="B50" s="98" t="s">
        <v>167</v>
      </c>
      <c r="C50" s="98"/>
      <c r="D50" s="98"/>
      <c r="E50" s="56" t="s">
        <v>166</v>
      </c>
      <c r="F50" s="8"/>
      <c r="G50" s="8"/>
      <c r="H50" s="60"/>
      <c r="I50" s="60"/>
      <c r="J50" s="140"/>
      <c r="K50" s="144"/>
    </row>
    <row r="51" spans="2:11" ht="30" customHeight="1" x14ac:dyDescent="0.25">
      <c r="B51" s="98" t="s">
        <v>201</v>
      </c>
      <c r="C51" s="98"/>
      <c r="D51" s="98"/>
      <c r="E51" s="55" t="s">
        <v>202</v>
      </c>
      <c r="F51" s="8"/>
      <c r="G51" s="8"/>
      <c r="H51" s="60"/>
      <c r="I51" s="60"/>
      <c r="J51" s="150"/>
      <c r="K51" s="145"/>
    </row>
    <row r="52" spans="2:11" ht="30" customHeight="1" x14ac:dyDescent="0.25">
      <c r="B52" s="98" t="s">
        <v>196</v>
      </c>
      <c r="C52" s="98"/>
      <c r="D52" s="98"/>
      <c r="E52" s="55" t="s">
        <v>203</v>
      </c>
      <c r="F52" s="8"/>
      <c r="G52" s="8"/>
      <c r="H52" s="60">
        <v>1520</v>
      </c>
      <c r="I52" s="60">
        <v>0</v>
      </c>
      <c r="J52" s="150"/>
      <c r="K52" s="145"/>
    </row>
    <row r="53" spans="2:11" ht="30" customHeight="1" x14ac:dyDescent="0.25">
      <c r="B53" s="98" t="s">
        <v>204</v>
      </c>
      <c r="C53" s="98"/>
      <c r="D53" s="98"/>
      <c r="E53" s="55" t="s">
        <v>205</v>
      </c>
      <c r="F53" s="8"/>
      <c r="G53" s="8"/>
      <c r="H53" s="60">
        <v>1520</v>
      </c>
      <c r="I53" s="60">
        <v>0</v>
      </c>
      <c r="J53" s="150"/>
      <c r="K53" s="145"/>
    </row>
    <row r="54" spans="2:11" ht="30" customHeight="1" x14ac:dyDescent="0.25">
      <c r="B54" s="98" t="s">
        <v>206</v>
      </c>
      <c r="C54" s="98"/>
      <c r="D54" s="98"/>
      <c r="E54" s="55" t="s">
        <v>207</v>
      </c>
      <c r="F54" s="8"/>
      <c r="G54" s="8"/>
      <c r="H54" s="60">
        <v>1520</v>
      </c>
      <c r="I54" s="60">
        <v>0</v>
      </c>
      <c r="J54" s="150"/>
      <c r="K54" s="145"/>
    </row>
    <row r="55" spans="2:11" ht="30" customHeight="1" x14ac:dyDescent="0.25">
      <c r="B55" s="61"/>
      <c r="C55" s="62"/>
      <c r="D55" s="64"/>
      <c r="E55" s="55"/>
      <c r="F55" s="8"/>
      <c r="G55" s="8"/>
      <c r="H55" s="60"/>
      <c r="I55" s="60"/>
      <c r="J55" s="150"/>
      <c r="K55" s="145"/>
    </row>
    <row r="56" spans="2:11" ht="30" customHeight="1" x14ac:dyDescent="0.25">
      <c r="B56" s="98" t="s">
        <v>245</v>
      </c>
      <c r="C56" s="109"/>
      <c r="D56" s="110"/>
      <c r="E56" s="55" t="s">
        <v>246</v>
      </c>
      <c r="F56" s="90">
        <v>9500</v>
      </c>
      <c r="G56" s="90">
        <v>9500</v>
      </c>
      <c r="H56" s="60">
        <v>3045</v>
      </c>
      <c r="I56" s="60">
        <v>0</v>
      </c>
      <c r="J56" s="150"/>
      <c r="K56" s="145"/>
    </row>
    <row r="57" spans="2:11" ht="30" customHeight="1" x14ac:dyDescent="0.25">
      <c r="B57" s="108" t="s">
        <v>172</v>
      </c>
      <c r="C57" s="109"/>
      <c r="D57" s="110"/>
      <c r="E57" s="55" t="s">
        <v>173</v>
      </c>
      <c r="F57" s="90">
        <v>9500</v>
      </c>
      <c r="G57" s="90">
        <v>9500</v>
      </c>
      <c r="H57" s="60">
        <v>3045</v>
      </c>
      <c r="I57" s="60">
        <v>0</v>
      </c>
      <c r="J57" s="150"/>
      <c r="K57" s="145"/>
    </row>
    <row r="58" spans="2:11" ht="30" customHeight="1" x14ac:dyDescent="0.25">
      <c r="B58" s="108" t="s">
        <v>212</v>
      </c>
      <c r="C58" s="109"/>
      <c r="D58" s="110"/>
      <c r="E58" s="55" t="s">
        <v>5</v>
      </c>
      <c r="F58" s="90">
        <v>0</v>
      </c>
      <c r="G58" s="8">
        <v>0</v>
      </c>
      <c r="H58" s="60">
        <v>0</v>
      </c>
      <c r="I58" s="60">
        <v>0</v>
      </c>
      <c r="J58" s="150"/>
      <c r="K58" s="145"/>
    </row>
    <row r="59" spans="2:11" ht="30" customHeight="1" x14ac:dyDescent="0.25">
      <c r="B59" s="108" t="s">
        <v>198</v>
      </c>
      <c r="C59" s="109"/>
      <c r="D59" s="110"/>
      <c r="E59" s="55" t="s">
        <v>18</v>
      </c>
      <c r="F59" s="90">
        <v>9500</v>
      </c>
      <c r="G59" s="90">
        <v>9500</v>
      </c>
      <c r="H59" s="60">
        <v>3045</v>
      </c>
      <c r="I59" s="60">
        <v>0</v>
      </c>
      <c r="J59" s="150"/>
      <c r="K59" s="145"/>
    </row>
    <row r="60" spans="2:11" ht="30" customHeight="1" x14ac:dyDescent="0.25">
      <c r="B60" s="61"/>
      <c r="C60" s="62"/>
      <c r="D60" s="64"/>
      <c r="E60" s="55"/>
      <c r="F60" s="8"/>
      <c r="G60" s="8"/>
      <c r="H60" s="60"/>
      <c r="I60" s="60"/>
      <c r="J60" s="150"/>
      <c r="K60" s="145"/>
    </row>
    <row r="61" spans="2:11" ht="30" customHeight="1" x14ac:dyDescent="0.25">
      <c r="B61" s="108" t="s">
        <v>167</v>
      </c>
      <c r="C61" s="109"/>
      <c r="D61" s="110"/>
      <c r="E61" s="56" t="s">
        <v>166</v>
      </c>
      <c r="F61" s="8"/>
      <c r="G61" s="8"/>
      <c r="H61" s="60">
        <v>0</v>
      </c>
      <c r="I61" s="60">
        <v>0</v>
      </c>
      <c r="J61" s="150"/>
      <c r="K61" s="145"/>
    </row>
    <row r="62" spans="2:11" ht="30" customHeight="1" x14ac:dyDescent="0.25">
      <c r="B62" s="108" t="s">
        <v>208</v>
      </c>
      <c r="C62" s="109"/>
      <c r="D62" s="110"/>
      <c r="E62" s="55" t="s">
        <v>209</v>
      </c>
      <c r="F62" s="8"/>
      <c r="G62" s="8"/>
      <c r="H62" s="60">
        <v>0</v>
      </c>
      <c r="I62" s="60">
        <v>0</v>
      </c>
      <c r="J62" s="150"/>
      <c r="K62" s="145"/>
    </row>
    <row r="63" spans="2:11" ht="30" customHeight="1" x14ac:dyDescent="0.25">
      <c r="B63" s="108" t="s">
        <v>210</v>
      </c>
      <c r="C63" s="109"/>
      <c r="D63" s="110"/>
      <c r="E63" s="55" t="s">
        <v>211</v>
      </c>
      <c r="F63" s="8"/>
      <c r="G63" s="8"/>
      <c r="H63" s="60">
        <v>0</v>
      </c>
      <c r="I63" s="60">
        <v>0</v>
      </c>
      <c r="J63" s="150"/>
      <c r="K63" s="145"/>
    </row>
    <row r="64" spans="2:11" ht="30" customHeight="1" x14ac:dyDescent="0.25">
      <c r="B64" s="98" t="s">
        <v>172</v>
      </c>
      <c r="C64" s="98"/>
      <c r="D64" s="98"/>
      <c r="E64" s="55" t="s">
        <v>173</v>
      </c>
      <c r="F64" s="8">
        <v>0</v>
      </c>
      <c r="G64" s="8">
        <v>0</v>
      </c>
      <c r="H64" s="60">
        <v>0</v>
      </c>
      <c r="I64" s="60">
        <v>0</v>
      </c>
      <c r="J64" s="150"/>
      <c r="K64" s="145"/>
    </row>
    <row r="65" spans="2:11" ht="30" customHeight="1" x14ac:dyDescent="0.25">
      <c r="B65" s="98" t="s">
        <v>212</v>
      </c>
      <c r="C65" s="98"/>
      <c r="D65" s="98"/>
      <c r="E65" s="55" t="s">
        <v>5</v>
      </c>
      <c r="F65" s="8">
        <v>0</v>
      </c>
      <c r="G65" s="8">
        <v>0</v>
      </c>
      <c r="H65" s="60">
        <v>0</v>
      </c>
      <c r="I65" s="60">
        <v>0</v>
      </c>
      <c r="J65" s="150"/>
      <c r="K65" s="145"/>
    </row>
    <row r="66" spans="2:11" ht="30" customHeight="1" x14ac:dyDescent="0.25">
      <c r="B66" s="98" t="s">
        <v>198</v>
      </c>
      <c r="C66" s="98"/>
      <c r="D66" s="98"/>
      <c r="E66" s="55" t="s">
        <v>18</v>
      </c>
      <c r="F66" s="8">
        <v>0</v>
      </c>
      <c r="G66" s="8">
        <v>0</v>
      </c>
      <c r="H66" s="60">
        <v>0</v>
      </c>
      <c r="I66" s="60">
        <v>0</v>
      </c>
      <c r="J66" s="150"/>
      <c r="K66" s="145"/>
    </row>
    <row r="67" spans="2:11" ht="30" customHeight="1" x14ac:dyDescent="0.25">
      <c r="B67" s="57"/>
      <c r="C67" s="58"/>
      <c r="D67" s="55"/>
      <c r="E67" s="55"/>
      <c r="F67" s="8">
        <v>0</v>
      </c>
      <c r="G67" s="8">
        <v>0</v>
      </c>
      <c r="H67" s="60"/>
      <c r="I67" s="60"/>
      <c r="J67" s="150"/>
      <c r="K67" s="145"/>
    </row>
    <row r="68" spans="2:11" ht="30" customHeight="1" x14ac:dyDescent="0.25">
      <c r="B68" s="98" t="s">
        <v>213</v>
      </c>
      <c r="C68" s="98"/>
      <c r="D68" s="98"/>
      <c r="E68" s="55" t="s">
        <v>214</v>
      </c>
      <c r="F68" s="8"/>
      <c r="G68" s="8"/>
      <c r="H68" s="60">
        <v>0</v>
      </c>
      <c r="I68" s="60">
        <v>0</v>
      </c>
      <c r="J68" s="150"/>
      <c r="K68" s="145"/>
    </row>
    <row r="69" spans="2:11" ht="30" customHeight="1" x14ac:dyDescent="0.25">
      <c r="B69" s="98" t="s">
        <v>172</v>
      </c>
      <c r="C69" s="98"/>
      <c r="D69" s="98"/>
      <c r="E69" s="55" t="s">
        <v>173</v>
      </c>
      <c r="F69" s="8"/>
      <c r="G69" s="8"/>
      <c r="H69" s="60">
        <v>0</v>
      </c>
      <c r="I69" s="60">
        <v>0</v>
      </c>
      <c r="J69" s="150"/>
      <c r="K69" s="145"/>
    </row>
    <row r="70" spans="2:11" ht="30" customHeight="1" x14ac:dyDescent="0.25">
      <c r="B70" s="98" t="s">
        <v>212</v>
      </c>
      <c r="C70" s="98"/>
      <c r="D70" s="98"/>
      <c r="E70" s="55" t="s">
        <v>5</v>
      </c>
      <c r="F70" s="8">
        <v>0</v>
      </c>
      <c r="G70" s="8">
        <v>0</v>
      </c>
      <c r="H70" s="60">
        <v>0</v>
      </c>
      <c r="I70" s="60">
        <v>0</v>
      </c>
      <c r="J70" s="150"/>
      <c r="K70" s="145"/>
    </row>
    <row r="71" spans="2:11" ht="30" customHeight="1" x14ac:dyDescent="0.25">
      <c r="B71" s="98" t="s">
        <v>198</v>
      </c>
      <c r="C71" s="98"/>
      <c r="D71" s="98"/>
      <c r="E71" s="55" t="s">
        <v>18</v>
      </c>
      <c r="F71" s="8">
        <v>0</v>
      </c>
      <c r="G71" s="8">
        <v>0</v>
      </c>
      <c r="H71" s="60">
        <v>0</v>
      </c>
      <c r="I71" s="60">
        <v>0</v>
      </c>
      <c r="J71" s="150"/>
      <c r="K71" s="145"/>
    </row>
    <row r="72" spans="2:11" ht="30" customHeight="1" x14ac:dyDescent="0.25">
      <c r="B72" s="57"/>
      <c r="C72" s="58"/>
      <c r="D72" s="55"/>
      <c r="E72" s="55"/>
      <c r="F72" s="8">
        <v>0</v>
      </c>
      <c r="G72" s="8">
        <v>0</v>
      </c>
      <c r="H72" s="60"/>
      <c r="I72" s="60"/>
      <c r="J72" s="150"/>
      <c r="K72" s="145"/>
    </row>
    <row r="73" spans="2:11" ht="30" customHeight="1" x14ac:dyDescent="0.25">
      <c r="B73" s="98" t="s">
        <v>215</v>
      </c>
      <c r="C73" s="98"/>
      <c r="D73" s="98"/>
      <c r="E73" s="55" t="s">
        <v>216</v>
      </c>
      <c r="F73" s="8"/>
      <c r="G73" s="8"/>
      <c r="H73" s="60">
        <v>0</v>
      </c>
      <c r="I73" s="60">
        <v>0</v>
      </c>
      <c r="J73" s="150"/>
      <c r="K73" s="145"/>
    </row>
    <row r="74" spans="2:11" ht="38.25" customHeight="1" x14ac:dyDescent="0.25">
      <c r="B74" s="98" t="s">
        <v>217</v>
      </c>
      <c r="C74" s="98"/>
      <c r="D74" s="98"/>
      <c r="E74" s="55" t="s">
        <v>218</v>
      </c>
      <c r="F74" s="8">
        <v>0</v>
      </c>
      <c r="G74" s="8">
        <v>0</v>
      </c>
      <c r="H74" s="60">
        <v>0</v>
      </c>
      <c r="I74" s="60">
        <v>0</v>
      </c>
      <c r="J74" s="150"/>
      <c r="K74" s="145"/>
    </row>
    <row r="75" spans="2:11" ht="30" customHeight="1" x14ac:dyDescent="0.25">
      <c r="B75" s="98" t="s">
        <v>219</v>
      </c>
      <c r="C75" s="98"/>
      <c r="D75" s="98"/>
      <c r="E75" s="55" t="s">
        <v>220</v>
      </c>
      <c r="F75" s="8"/>
      <c r="G75" s="8"/>
      <c r="H75" s="60">
        <v>0</v>
      </c>
      <c r="I75" s="60">
        <v>0</v>
      </c>
      <c r="J75" s="150"/>
      <c r="K75" s="145"/>
    </row>
    <row r="76" spans="2:11" ht="30" customHeight="1" x14ac:dyDescent="0.25">
      <c r="B76" s="98" t="s">
        <v>172</v>
      </c>
      <c r="C76" s="98"/>
      <c r="D76" s="98"/>
      <c r="E76" s="56" t="s">
        <v>173</v>
      </c>
      <c r="F76" s="8"/>
      <c r="G76" s="8"/>
      <c r="H76" s="60">
        <v>0</v>
      </c>
      <c r="I76" s="60">
        <v>0</v>
      </c>
      <c r="J76" s="150"/>
      <c r="K76" s="145"/>
    </row>
    <row r="77" spans="2:11" ht="30" customHeight="1" x14ac:dyDescent="0.25">
      <c r="B77" s="98" t="s">
        <v>212</v>
      </c>
      <c r="C77" s="98"/>
      <c r="D77" s="98"/>
      <c r="E77" s="55" t="s">
        <v>5</v>
      </c>
      <c r="F77" s="8">
        <v>0</v>
      </c>
      <c r="G77" s="8">
        <v>0</v>
      </c>
      <c r="H77" s="60">
        <v>0</v>
      </c>
      <c r="I77" s="60">
        <v>0</v>
      </c>
      <c r="J77" s="150"/>
      <c r="K77" s="145"/>
    </row>
    <row r="78" spans="2:11" ht="30" customHeight="1" x14ac:dyDescent="0.25">
      <c r="B78" s="98" t="s">
        <v>198</v>
      </c>
      <c r="C78" s="98"/>
      <c r="D78" s="98"/>
      <c r="E78" s="56" t="s">
        <v>18</v>
      </c>
      <c r="F78" s="8">
        <v>0</v>
      </c>
      <c r="G78" s="8">
        <v>0</v>
      </c>
      <c r="H78" s="60">
        <v>0</v>
      </c>
      <c r="I78" s="60">
        <v>0</v>
      </c>
      <c r="J78" s="150"/>
      <c r="K78" s="145"/>
    </row>
    <row r="79" spans="2:11" ht="30" customHeight="1" x14ac:dyDescent="0.25"/>
    <row r="82" spans="2:9" x14ac:dyDescent="0.25">
      <c r="B82" s="48"/>
      <c r="C82" s="48"/>
      <c r="D82" s="48"/>
      <c r="E82" s="48"/>
      <c r="F82" s="48"/>
      <c r="G82" s="48"/>
      <c r="H82" s="48"/>
      <c r="I82" s="48"/>
    </row>
    <row r="83" spans="2:9" x14ac:dyDescent="0.25">
      <c r="B83" s="48"/>
      <c r="C83" s="48"/>
      <c r="D83" s="48"/>
      <c r="E83" s="48"/>
      <c r="F83" s="48"/>
      <c r="G83" s="48"/>
      <c r="H83" s="48"/>
      <c r="I83" s="48"/>
    </row>
    <row r="84" spans="2:9" x14ac:dyDescent="0.25">
      <c r="B84" s="48"/>
      <c r="C84" s="48"/>
      <c r="D84" s="48"/>
      <c r="E84" s="48"/>
      <c r="F84" s="48"/>
      <c r="G84" s="48"/>
      <c r="H84" s="48"/>
      <c r="I84" s="48"/>
    </row>
  </sheetData>
  <mergeCells count="68">
    <mergeCell ref="B64:D64"/>
    <mergeCell ref="B63:D63"/>
    <mergeCell ref="B65:D65"/>
    <mergeCell ref="B66:D66"/>
    <mergeCell ref="B68:D68"/>
    <mergeCell ref="B69:D69"/>
    <mergeCell ref="B75:D75"/>
    <mergeCell ref="B70:D70"/>
    <mergeCell ref="B71:D71"/>
    <mergeCell ref="B73:D73"/>
    <mergeCell ref="B74:D74"/>
    <mergeCell ref="B53:D53"/>
    <mergeCell ref="B54:D54"/>
    <mergeCell ref="B61:D61"/>
    <mergeCell ref="B62:D62"/>
    <mergeCell ref="B46:D46"/>
    <mergeCell ref="B47:D47"/>
    <mergeCell ref="B48:D48"/>
    <mergeCell ref="B50:D50"/>
    <mergeCell ref="B51:D51"/>
    <mergeCell ref="B56:D56"/>
    <mergeCell ref="B57:D57"/>
    <mergeCell ref="B58:D58"/>
    <mergeCell ref="B59:D59"/>
    <mergeCell ref="B4:I4"/>
    <mergeCell ref="B6:E6"/>
    <mergeCell ref="B7:E7"/>
    <mergeCell ref="B2:I2"/>
    <mergeCell ref="B21:D21"/>
    <mergeCell ref="B8:D8"/>
    <mergeCell ref="B11:D11"/>
    <mergeCell ref="B12:D12"/>
    <mergeCell ref="B10:D10"/>
    <mergeCell ref="B9:D9"/>
    <mergeCell ref="B13:D13"/>
    <mergeCell ref="B14:D14"/>
    <mergeCell ref="B15:D15"/>
    <mergeCell ref="B16:D16"/>
    <mergeCell ref="B17:D17"/>
    <mergeCell ref="B18:D18"/>
    <mergeCell ref="B78:D78"/>
    <mergeCell ref="B29:D29"/>
    <mergeCell ref="B30:D30"/>
    <mergeCell ref="B76:D76"/>
    <mergeCell ref="B77:D77"/>
    <mergeCell ref="B32:D32"/>
    <mergeCell ref="B33:D33"/>
    <mergeCell ref="B34:D34"/>
    <mergeCell ref="B35:D35"/>
    <mergeCell ref="B38:D38"/>
    <mergeCell ref="B39:D39"/>
    <mergeCell ref="B40:D40"/>
    <mergeCell ref="B41:D41"/>
    <mergeCell ref="B43:D43"/>
    <mergeCell ref="B44:D44"/>
    <mergeCell ref="B52:D52"/>
    <mergeCell ref="J8:K15"/>
    <mergeCell ref="J24:K31"/>
    <mergeCell ref="J43:K50"/>
    <mergeCell ref="B31:D31"/>
    <mergeCell ref="B22:D22"/>
    <mergeCell ref="B36:D36"/>
    <mergeCell ref="B20:D20"/>
    <mergeCell ref="B25:D25"/>
    <mergeCell ref="B26:D26"/>
    <mergeCell ref="B27:D27"/>
    <mergeCell ref="B28:D28"/>
    <mergeCell ref="B45:D45"/>
  </mergeCells>
  <phoneticPr fontId="19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Nina Kundić Filčić-Vranešević</cp:lastModifiedBy>
  <cp:lastPrinted>2026-07-14T08:01:47Z</cp:lastPrinted>
  <dcterms:created xsi:type="dcterms:W3CDTF">2022-08-12T12:51:27Z</dcterms:created>
  <dcterms:modified xsi:type="dcterms:W3CDTF">2026-07-14T08:02:37Z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